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embeddings/oleObject1.bin" ContentType="application/vnd.openxmlformats-officedocument.oleObject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3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f93\AC\Temp\"/>
    </mc:Choice>
  </mc:AlternateContent>
  <xr:revisionPtr revIDLastSave="0" documentId="8_{5CB26663-DAE1-4ED2-8CEE-5217B4CAE4EE}" xr6:coauthVersionLast="47" xr6:coauthVersionMax="47" xr10:uidLastSave="{00000000-0000-0000-0000-000000000000}"/>
  <bookViews>
    <workbookView xWindow="-60" yWindow="-60" windowWidth="15480" windowHeight="11640" tabRatio="634" xr2:uid="{00000000-000D-0000-FFFF-FFFF00000000}"/>
  </bookViews>
  <sheets>
    <sheet name="Orçamentária" sheetId="1" r:id="rId1"/>
  </sheets>
  <definedNames>
    <definedName name="_xlnm.Print_Area" localSheetId="0">Orçamentária!$C$1:$J$151</definedName>
    <definedName name="_xlnm.Print_Titles" localSheetId="0">Orçamentária!$12:$16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28" i="1" l="1"/>
  <c r="J114" i="1"/>
  <c r="J113" i="1"/>
  <c r="J101" i="1"/>
  <c r="J69" i="1"/>
  <c r="J68" i="1"/>
  <c r="J67" i="1"/>
  <c r="J66" i="1"/>
  <c r="J65" i="1"/>
  <c r="J64" i="1"/>
  <c r="J63" i="1"/>
  <c r="J62" i="1"/>
  <c r="J71" i="1" s="1"/>
  <c r="J79" i="1"/>
  <c r="J48" i="1"/>
  <c r="J52" i="1"/>
  <c r="J51" i="1"/>
  <c r="J50" i="1"/>
  <c r="J49" i="1"/>
  <c r="J47" i="1"/>
  <c r="J115" i="1"/>
  <c r="J112" i="1"/>
  <c r="J111" i="1"/>
  <c r="J110" i="1"/>
  <c r="J109" i="1"/>
  <c r="J108" i="1"/>
  <c r="J107" i="1"/>
  <c r="J106" i="1"/>
  <c r="J117" i="1" s="1"/>
  <c r="J102" i="1"/>
  <c r="J100" i="1"/>
  <c r="J99" i="1"/>
  <c r="J98" i="1"/>
  <c r="J97" i="1"/>
  <c r="J96" i="1"/>
  <c r="J95" i="1"/>
  <c r="J94" i="1"/>
  <c r="J93" i="1"/>
  <c r="J104" i="1" s="1"/>
  <c r="J89" i="1"/>
  <c r="J88" i="1"/>
  <c r="J87" i="1"/>
  <c r="J86" i="1"/>
  <c r="J85" i="1"/>
  <c r="J84" i="1"/>
  <c r="J83" i="1"/>
  <c r="J91" i="1" s="1"/>
  <c r="J78" i="1"/>
  <c r="J77" i="1"/>
  <c r="J76" i="1"/>
  <c r="J75" i="1"/>
  <c r="J74" i="1"/>
  <c r="J73" i="1"/>
  <c r="J81" i="1" s="1"/>
  <c r="J58" i="1"/>
  <c r="J57" i="1"/>
  <c r="J56" i="1"/>
  <c r="J55" i="1"/>
  <c r="J54" i="1"/>
  <c r="J53" i="1"/>
  <c r="J60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45" i="1" s="1"/>
  <c r="J119" i="1" s="1"/>
  <c r="J140" i="1" s="1"/>
  <c r="J131" i="1"/>
  <c r="J130" i="1"/>
  <c r="J133" i="1" l="1"/>
  <c r="J135" i="1" s="1"/>
  <c r="J141" i="1" s="1"/>
  <c r="J143" i="1" s="1"/>
</calcChain>
</file>

<file path=xl/sharedStrings.xml><?xml version="1.0" encoding="utf-8"?>
<sst xmlns="http://schemas.openxmlformats.org/spreadsheetml/2006/main" count="325" uniqueCount="196">
  <si>
    <t>PLANILHA ORÇAMENTÁRIA</t>
  </si>
  <si>
    <r>
      <t>OBSERVAÇÕES:</t>
    </r>
    <r>
      <rPr>
        <sz val="10"/>
        <rFont val="Arial"/>
        <family val="2"/>
      </rPr>
      <t xml:space="preserve"> </t>
    </r>
  </si>
  <si>
    <t>1 - As informações mínimas que deverão constar da planilha são: Númeração do Item, Discriminação,  Modelo, Fabricante,</t>
  </si>
  <si>
    <t xml:space="preserve">  Unidade,  Quantidade,  Custo Unitário do Serviço/material,  Subtotais de  Serviço/Material e Total Geral do Orçamento;</t>
  </si>
  <si>
    <t>2 - A Planilha orçamentária abaixo deverá ser apresentada utilizando papel timbrado da empresa;</t>
  </si>
  <si>
    <t>3 - Os Valores constantes na planilha deverão ser o valores de mercado;</t>
  </si>
  <si>
    <t xml:space="preserve">4 - Os itens elencados abaixo são referentes a aquisição fornecimento e instalações necessárias e servirão de referências para cotação. </t>
  </si>
  <si>
    <t>Alterações nos itens  e quantidades, somente poderão ocorrer com autorização da Comissão Permanente de Licitação.</t>
  </si>
  <si>
    <t xml:space="preserve">ORÇAMENTO DISCRIMINADO GLOBAL - MATERIAL </t>
  </si>
  <si>
    <t>CUSTO DE MERCADO</t>
  </si>
  <si>
    <t xml:space="preserve">DISCRIMINAÇÃO </t>
  </si>
  <si>
    <t>QTDE.</t>
  </si>
  <si>
    <t>UNID.</t>
  </si>
  <si>
    <t>CUSTO UNIT. (R$)</t>
  </si>
  <si>
    <t>TOTAL ÍTEM (R$)</t>
  </si>
  <si>
    <t>MATERIAIS / EQUIPAMENTOS</t>
  </si>
  <si>
    <t xml:space="preserve">Fabricante: </t>
  </si>
  <si>
    <t xml:space="preserve">Modelo: </t>
  </si>
  <si>
    <r>
      <t xml:space="preserve"> Rack – Relação de materiais</t>
    </r>
    <r>
      <rPr>
        <b/>
        <sz val="8"/>
        <color indexed="8"/>
        <rFont val="Arial"/>
        <family val="2"/>
      </rPr>
      <t xml:space="preserve"> </t>
    </r>
  </si>
  <si>
    <t xml:space="preserve">  </t>
  </si>
  <si>
    <t>1.1</t>
  </si>
  <si>
    <t xml:space="preserve"> Materiais Rack 02 Aberto CPD </t>
  </si>
  <si>
    <t>1.1.1</t>
  </si>
  <si>
    <r>
      <t xml:space="preserve"> Cabo telefônico CTP–APL–50, 50 pares (Uso Externo) </t>
    </r>
    <r>
      <rPr>
        <b/>
        <sz val="8"/>
        <rFont val="Arial"/>
        <family val="2"/>
      </rPr>
      <t>(Interligação do rack aberto CPD até o rack do prédio central de atendimento)</t>
    </r>
    <r>
      <rPr>
        <sz val="8"/>
        <rFont val="Arial"/>
        <family val="2"/>
      </rPr>
      <t xml:space="preserve"> </t>
    </r>
  </si>
  <si>
    <t xml:space="preserve"> m</t>
  </si>
  <si>
    <t>1.1.2</t>
  </si>
  <si>
    <r>
      <t xml:space="preserve"> Cabo telefônico CTP–APL–50, 20 pares (Uso Externo) </t>
    </r>
    <r>
      <rPr>
        <b/>
        <sz val="8"/>
        <rFont val="Arial"/>
        <family val="2"/>
      </rPr>
      <t xml:space="preserve">(Interligação do rack aberto CPD até o rack do prédio Educação) </t>
    </r>
  </si>
  <si>
    <t>1.1.3</t>
  </si>
  <si>
    <r>
      <t xml:space="preserve"> Cabo telefônico CTP–APL–50, 20 pares (Uso Externo) </t>
    </r>
    <r>
      <rPr>
        <b/>
        <sz val="8"/>
        <rFont val="Arial"/>
        <family val="2"/>
      </rPr>
      <t>(Interligação do rack aberto CPD até o rack do prédio Educação Infantil</t>
    </r>
    <r>
      <rPr>
        <sz val="8"/>
        <rFont val="Arial"/>
        <family val="2"/>
      </rPr>
      <t xml:space="preserve"> </t>
    </r>
  </si>
  <si>
    <t>1.1.4</t>
  </si>
  <si>
    <r>
      <t xml:space="preserve"> Cabo telefônico Blindado Interno 30 pares (Uso interno) </t>
    </r>
    <r>
      <rPr>
        <b/>
        <sz val="8"/>
        <rFont val="Arial"/>
        <family val="2"/>
      </rPr>
      <t xml:space="preserve">(Interligação do rack aberto      CPD com o rack intermediário 4º Andar) </t>
    </r>
  </si>
  <si>
    <t>1.1.5</t>
  </si>
  <si>
    <r>
      <t xml:space="preserve"> Fibra óptica monomodo de 12FO (anti roedor) </t>
    </r>
    <r>
      <rPr>
        <b/>
        <sz val="8"/>
        <rFont val="Arial"/>
        <family val="2"/>
      </rPr>
      <t xml:space="preserve">(Interligação do rack aberto CPD com o rack do prédio central de atendimento) </t>
    </r>
  </si>
  <si>
    <t>1.1.6</t>
  </si>
  <si>
    <r>
      <t xml:space="preserve"> Fibra óptica monomodo de 12FO (anti roedor) </t>
    </r>
    <r>
      <rPr>
        <b/>
        <sz val="8"/>
        <rFont val="Arial"/>
        <family val="2"/>
      </rPr>
      <t xml:space="preserve">(Interligação do rack aberto CPD com o rack do prédio da educação) </t>
    </r>
  </si>
  <si>
    <t>1.1.7</t>
  </si>
  <si>
    <r>
      <t xml:space="preserve"> Fibra óptica monomodo de 12FO (anti roedor) </t>
    </r>
    <r>
      <rPr>
        <b/>
        <sz val="8"/>
        <rFont val="Arial"/>
        <family val="2"/>
      </rPr>
      <t xml:space="preserve">(Interligação do rack aberto CPD com o rack do prédio da educação infantil) </t>
    </r>
  </si>
  <si>
    <t>1.1.8</t>
  </si>
  <si>
    <r>
      <t xml:space="preserve"> Fibra óptica monomodo de 12FO (anti roedor) </t>
    </r>
    <r>
      <rPr>
        <b/>
        <sz val="8"/>
        <rFont val="Arial"/>
        <family val="2"/>
      </rPr>
      <t xml:space="preserve">(Interligação do rack aberto CPD com o rack intermediário 4º Andar) </t>
    </r>
  </si>
  <si>
    <t>1.1.9</t>
  </si>
  <si>
    <t xml:space="preserve"> Réguas de energia de 8 tomadas </t>
  </si>
  <si>
    <r>
      <t xml:space="preserve"> </t>
    </r>
    <r>
      <rPr>
        <sz val="8"/>
        <color indexed="8"/>
        <rFont val="Arial"/>
        <family val="2"/>
      </rPr>
      <t>un</t>
    </r>
  </si>
  <si>
    <t>1.1.10</t>
  </si>
  <si>
    <t>Switch 48 portas Gigabit L2 com 4 SFP e respectivos Gbic 1 Gb</t>
  </si>
  <si>
    <t>1.1.11</t>
  </si>
  <si>
    <t xml:space="preserve"> Dio completo monomodo para 12 fibras com respectivos acessórios para conectorização </t>
  </si>
  <si>
    <t>1.1.12</t>
  </si>
  <si>
    <t xml:space="preserve"> Cordão de fibra compatíveis com os respectivos Gbic e dios de fibra </t>
  </si>
  <si>
    <t xml:space="preserve"> un</t>
  </si>
  <si>
    <t>1.1.13</t>
  </si>
  <si>
    <t>Patch panel angular CAT6 de 24 portas descarregado e respectivas keystones CAT6</t>
  </si>
  <si>
    <t>1.1.14</t>
  </si>
  <si>
    <t xml:space="preserve"> Frente falsa 1U angular </t>
  </si>
  <si>
    <t>1.1.15</t>
  </si>
  <si>
    <t xml:space="preserve"> Frente falsa 1U reta   </t>
  </si>
  <si>
    <t>1.1.16</t>
  </si>
  <si>
    <t xml:space="preserve"> Guia de 1U cabo </t>
  </si>
  <si>
    <t>1.1.17</t>
  </si>
  <si>
    <t xml:space="preserve"> Guias de cabo 2U </t>
  </si>
  <si>
    <t>1.1.18</t>
  </si>
  <si>
    <t xml:space="preserve"> Voice panel reto de 50 portas </t>
  </si>
  <si>
    <t>1.1.19</t>
  </si>
  <si>
    <t xml:space="preserve"> Voice panel reto de 30 portas </t>
  </si>
  <si>
    <t>1.1.20</t>
  </si>
  <si>
    <t xml:space="preserve"> Bandejas para rack aberto </t>
  </si>
  <si>
    <t>1.1.21</t>
  </si>
  <si>
    <t xml:space="preserve"> Rolo fita de Velcro dupla face 25mm X 3m </t>
  </si>
  <si>
    <t>1.1.22</t>
  </si>
  <si>
    <t xml:space="preserve"> Patch cords de 2 metros (conectorização patch panel com switchs e espelhamento do rack fechado) </t>
  </si>
  <si>
    <t>1.1.23</t>
  </si>
  <si>
    <t xml:space="preserve"> Patch cords de 1,5 metros (conectorização Access Point, computadores, impressoras) </t>
  </si>
  <si>
    <t>1.1.24</t>
  </si>
  <si>
    <t xml:space="preserve"> Rack aberto de 45U com guias verticais e com tampas laterais</t>
  </si>
  <si>
    <t>1.1.25</t>
  </si>
  <si>
    <t>Access Point UNIFI UAP-AC-PRO ou superior</t>
  </si>
  <si>
    <t>TOTAIS</t>
  </si>
  <si>
    <t>1.2</t>
  </si>
  <si>
    <t xml:space="preserve"> Materiais Rack 03 Aberto CPD </t>
  </si>
  <si>
    <t>1.2.1</t>
  </si>
  <si>
    <t>Switch 24 portas Gigabit L2 com 4 SFP e respectivos Gbic 1 Gb</t>
  </si>
  <si>
    <t>1.2.2</t>
  </si>
  <si>
    <t>1.2.3</t>
  </si>
  <si>
    <t>1.2.4</t>
  </si>
  <si>
    <t>Cordão de fibra compatíveis com os respectivos Gbic e dios de fibra</t>
  </si>
  <si>
    <t>1.2.5</t>
  </si>
  <si>
    <t>Frente falsa 1U reta</t>
  </si>
  <si>
    <t>1.2.6</t>
  </si>
  <si>
    <t>Guia de 1U cabo</t>
  </si>
  <si>
    <t>1.2.7</t>
  </si>
  <si>
    <t>Guias de cabo 2U</t>
  </si>
  <si>
    <t>1.2.8</t>
  </si>
  <si>
    <t>Voice painel reto de 30 portas</t>
  </si>
  <si>
    <t>1.2.9</t>
  </si>
  <si>
    <t>Bandejas para rack aberto</t>
  </si>
  <si>
    <t>1.2.10</t>
  </si>
  <si>
    <t>Rolo fita de Velcro dupla face 25mm X 3m</t>
  </si>
  <si>
    <t>1.2.11</t>
  </si>
  <si>
    <t>Patch cords de 3 metros (conectorização patch panel com switchs e espelhamento do rack fechado)</t>
  </si>
  <si>
    <t>1.2.12</t>
  </si>
  <si>
    <t>Rack aberto de 45U com guias verticais e com tampas laterais, utilizado para cabeamento estruturado</t>
  </si>
  <si>
    <t>1.3</t>
  </si>
  <si>
    <t>Materiais Rack 01 fechado CPD</t>
  </si>
  <si>
    <t>1.3.1</t>
  </si>
  <si>
    <t>Réguas de energia de 8 tomadas</t>
  </si>
  <si>
    <t>1.3.2</t>
  </si>
  <si>
    <t>Patch panel 24 portas reto CAT6 descarregado e respectivas keystones CAT6</t>
  </si>
  <si>
    <t>1.3.3</t>
  </si>
  <si>
    <t>Nobreak 3 KVA Online para rack dupla conversão senoidal pura conforme NBR 15014</t>
  </si>
  <si>
    <t>1.3.4</t>
  </si>
  <si>
    <t>Bandejas</t>
  </si>
  <si>
    <t>1.3.5</t>
  </si>
  <si>
    <t>Frente falsa reta</t>
  </si>
  <si>
    <t>1.3.6</t>
  </si>
  <si>
    <t>Guias de cabo</t>
  </si>
  <si>
    <t>1.3.7</t>
  </si>
  <si>
    <t>1.3.8</t>
  </si>
  <si>
    <t>Rack fechado 44 U, gabinete padrão 19 polegadas com portas perfuradas na frente e atrás, possuindo 2 guias de cabos verticais com chave e 4 bandejas. O rack também deve possuir profundidade suficiente para acomodar servidores de rack padrão DELL, IBM, HP</t>
  </si>
  <si>
    <t>1.4</t>
  </si>
  <si>
    <t xml:space="preserve"> Materiais Rack central de atendimento </t>
  </si>
  <si>
    <t>1.4.1</t>
  </si>
  <si>
    <t>1.4.2</t>
  </si>
  <si>
    <t>Guia de cabo 2U</t>
  </si>
  <si>
    <t>1.4.3</t>
  </si>
  <si>
    <t>Guia de cabo 1U</t>
  </si>
  <si>
    <t>1.4.4</t>
  </si>
  <si>
    <t>Voice panel reto de 50 portas</t>
  </si>
  <si>
    <t>1.4.5</t>
  </si>
  <si>
    <t>Switch 24 portas Gigabit com 2 SFP e respectivos Gbic 1 Gb</t>
  </si>
  <si>
    <t>1.4.6</t>
  </si>
  <si>
    <t>Dio completo monomodo para 12 fibras com respectivos acessórios para conectorização</t>
  </si>
  <si>
    <t>1.4.7</t>
  </si>
  <si>
    <t>1.5</t>
  </si>
  <si>
    <t xml:space="preserve"> Materiais Rack da escola </t>
  </si>
  <si>
    <t>1.5.1</t>
  </si>
  <si>
    <t>1.5.2</t>
  </si>
  <si>
    <t>1.5.3</t>
  </si>
  <si>
    <t>1.5.4</t>
  </si>
  <si>
    <t>Voice panel reto de 30 portas</t>
  </si>
  <si>
    <t>1.5.5</t>
  </si>
  <si>
    <t>1.5.6</t>
  </si>
  <si>
    <t>1.5.7</t>
  </si>
  <si>
    <t>1.6</t>
  </si>
  <si>
    <t xml:space="preserve"> Materiais Rack do ensino fundamental </t>
  </si>
  <si>
    <t>1.6.1</t>
  </si>
  <si>
    <t xml:space="preserve"> Frente falsa 1U reta </t>
  </si>
  <si>
    <t>1.6.2</t>
  </si>
  <si>
    <t xml:space="preserve"> Guia de cabo 2U </t>
  </si>
  <si>
    <t>1.6.3</t>
  </si>
  <si>
    <t xml:space="preserve"> Guia de cabo 1U </t>
  </si>
  <si>
    <t>1.6.4</t>
  </si>
  <si>
    <t>1.6.5</t>
  </si>
  <si>
    <t xml:space="preserve"> Switch 24 portas Gigabit com 2 SFP e respectivos Gbic 1 Gb </t>
  </si>
  <si>
    <t>1.6.6</t>
  </si>
  <si>
    <t xml:space="preserve"> Dio completo monomodo para 12 fibras com respectivos acessórios para conectorização.   </t>
  </si>
  <si>
    <t>1.6.7</t>
  </si>
  <si>
    <t>1.6.8</t>
  </si>
  <si>
    <t>Nobreak 1 KVA Onlineduplaconversão senoidal pura conforme NBR 15014</t>
  </si>
  <si>
    <t>1.6.9</t>
  </si>
  <si>
    <t>Rack de parede 16ux570mm (exemplo de rack figura 5 anexo I)</t>
  </si>
  <si>
    <t>1.6.10</t>
  </si>
  <si>
    <t>Régua de energia de 8 tomadas</t>
  </si>
  <si>
    <t>1.7</t>
  </si>
  <si>
    <t xml:space="preserve"> Materiais Rack secundário do 4º andar </t>
  </si>
  <si>
    <t>1.7.1</t>
  </si>
  <si>
    <t>1.7.2</t>
  </si>
  <si>
    <t>1.7.3</t>
  </si>
  <si>
    <t>1.7.4</t>
  </si>
  <si>
    <t xml:space="preserve">Dio completo monomodo para 12 fibras com respectivos acessórios para conectorização </t>
  </si>
  <si>
    <t>1.7.5</t>
  </si>
  <si>
    <t>1.7.6</t>
  </si>
  <si>
    <t xml:space="preserve">Nobreak 1 KVA Onlineduplaconversão senoidal pura conforme NBR 15014 </t>
  </si>
  <si>
    <t>1.7.7</t>
  </si>
  <si>
    <t>Rack fechado 24 U, com 2 guias de cabos verticais com chave e 2 bandejas</t>
  </si>
  <si>
    <t>1.7.8</t>
  </si>
  <si>
    <t>1.7.9</t>
  </si>
  <si>
    <t>1.7.10</t>
  </si>
  <si>
    <t>VALOR TOTAL DO MATERIAL / EQUIPAMENTOS</t>
  </si>
  <si>
    <t xml:space="preserve">ORÇAMENTO DISCRIMINADO GLOBAL - MÃO DE OBRA </t>
  </si>
  <si>
    <t>SERVIÇOS</t>
  </si>
  <si>
    <t xml:space="preserve">Mão de obra </t>
  </si>
  <si>
    <t>2.1</t>
  </si>
  <si>
    <t>Mão de obra para execução do serviço conforme detalhamento do item 4 do memorial descritivo:</t>
  </si>
  <si>
    <t>- Conectorização de pontos de Patch de Voz. Quantidade: 330 Pontos.
- Montagem de 6 Racks novos (3 fechados, 2 abertos, e 1 de parede) e adequação de 2 racks existentes (fe- chados). Serviços de fixação dos Racks. Quantidade: 1 Unidade.
- Pontos de Rede novos: Incluindo a conectorizações, pré-certificação e identificação de 130 pontos de rede novos; Organização do Rack. Quantidade: 130 Unidades.
- Instalação de guias verticais e horizontais em racks.
- Instalação e conectorização de patch panel reto e angular para espelhamento de rack e cabeamento hori- zontal.
- Separação e organização de feixes de cabos, a fim de manter a organização e seletividade dos mesmos (agrupamento máximo de 12 cabos).
- Lançamento e conectorização de cabo CTP-APL 50 pares para interligação dos prédios (Administrativo e DFE).
- Conectorização em bloco de cabo CI 50 e CTP-APL 50 pares.
- Instalação de patch painels para prover acesso da rede de dados para os usuários.
- Instalação de réguas de tomadas para alimentação doa ativos de rede.
- Instalação de ativos de rede para prover acesso da rede de dados para o usuário.
- Montagem de tomada elétrica para PDU.
- Instalação de 1 (um) nobreak 3KVA.
- Instalação de 2 (dois) nobreak 1KVA.
- Lançamento de cabos para alimentação de Brackets.
- Identificação dos cabos do cabeamento horizontal/espelhamentos, patch panels, espelhos e patch cords.
- Lançamento de cabos ópticos internos e externos para interligação dos brackets ao CPD.
- Instalação de DIOs para fusão e acomodação de fibras ópticas.
- Identificação de cabo óptico.
- Fusão em fibras ópticas.
- Certificação de pontos de cabeamento estruturado Cat. 6.
- Certificação de fibras ópticas.
- Habilitação dos pontos.
- Instalação de Access Points.</t>
  </si>
  <si>
    <t>2.2</t>
  </si>
  <si>
    <t xml:space="preserve"> Fornecer projeto Executivo/As Built do CPD com plantas de locação e plano de face dos racks.</t>
  </si>
  <si>
    <t>2.3</t>
  </si>
  <si>
    <t xml:space="preserve"> Fornecer ART de projeto e execução.</t>
  </si>
  <si>
    <t>VALOR TOTAL DA MÃO DE OBRA</t>
  </si>
  <si>
    <t>VALOR TOTAL DA PROPOSTA (Material + Mão de Obra)</t>
  </si>
  <si>
    <t>VALOR TOTAL MATERIAL / EQUIPAMENTOS</t>
  </si>
  <si>
    <t>VALOR TOTAL MÃO DE OBRA</t>
  </si>
  <si>
    <t>VALOR TOTAL DO ORÇAMENTO</t>
  </si>
  <si>
    <t>Profissional responsável pelo orçamento:</t>
  </si>
  <si>
    <t>Número de Registro no CREA ou CAU:</t>
  </si>
  <si>
    <t>Número da ART ou RRT:</t>
  </si>
  <si>
    <t>Assinatura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</si>
</sst>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_(&quot;R$ &quot;* #,##0.00_);_(&quot;R$ &quot;* \(#,##0.00\);_(&quot;R$ &quot;* &quot;-&quot;??_);_(@_)"/>
    <numFmt numFmtId="166" formatCode="0.00;[Red]0.00"/>
    <numFmt numFmtId="167" formatCode="#,##0.00;[Red]#,##0.00"/>
    <numFmt numFmtId="168" formatCode="&quot;R$&quot;\ #,##0.00"/>
    <numFmt numFmtId="169" formatCode="0.000000;[Red]0.000000"/>
  </numFmts>
  <fonts count="17">
    <font>
      <sz val="10"/>
      <name val="Arial"/>
    </font>
    <font>
      <b/>
      <sz val="7"/>
      <name val="Arial"/>
      <family val="2"/>
    </font>
    <font>
      <sz val="7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67955565050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</borders>
  <cellStyleXfs count="14">
    <xf numFmtId="0" fontId="0" fillId="0" borderId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16" fillId="0" borderId="0"/>
    <xf numFmtId="0" fontId="5" fillId="0" borderId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15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6" fontId="1" fillId="0" borderId="1" xfId="0" applyNumberFormat="1" applyFont="1" applyBorder="1"/>
    <xf numFmtId="0" fontId="2" fillId="0" borderId="0" xfId="0" applyFont="1"/>
    <xf numFmtId="0" fontId="1" fillId="0" borderId="2" xfId="0" applyFont="1" applyBorder="1" applyAlignment="1">
      <alignment vertical="center" wrapText="1"/>
    </xf>
    <xf numFmtId="167" fontId="1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167" fontId="0" fillId="0" borderId="0" xfId="0" applyNumberFormat="1"/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166" fontId="5" fillId="0" borderId="0" xfId="0" applyNumberFormat="1" applyFont="1"/>
    <xf numFmtId="0" fontId="5" fillId="0" borderId="0" xfId="0" applyFont="1"/>
    <xf numFmtId="167" fontId="1" fillId="0" borderId="1" xfId="0" applyNumberFormat="1" applyFont="1" applyBorder="1"/>
    <xf numFmtId="167" fontId="1" fillId="0" borderId="3" xfId="0" applyNumberFormat="1" applyFont="1" applyBorder="1"/>
    <xf numFmtId="167" fontId="1" fillId="0" borderId="4" xfId="0" applyNumberFormat="1" applyFont="1" applyBorder="1" applyAlignment="1">
      <alignment horizontal="center" vertical="center" wrapText="1"/>
    </xf>
    <xf numFmtId="167" fontId="2" fillId="0" borderId="0" xfId="0" applyNumberFormat="1" applyFont="1"/>
    <xf numFmtId="166" fontId="1" fillId="0" borderId="2" xfId="0" applyNumberFormat="1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right" vertical="top"/>
    </xf>
    <xf numFmtId="0" fontId="1" fillId="0" borderId="5" xfId="0" applyFont="1" applyBorder="1"/>
    <xf numFmtId="0" fontId="2" fillId="0" borderId="5" xfId="0" applyFont="1" applyBorder="1" applyAlignment="1">
      <alignment horizontal="center"/>
    </xf>
    <xf numFmtId="166" fontId="2" fillId="0" borderId="5" xfId="0" applyNumberFormat="1" applyFont="1" applyBorder="1"/>
    <xf numFmtId="0" fontId="2" fillId="0" borderId="6" xfId="0" applyFont="1" applyBorder="1" applyAlignment="1">
      <alignment vertical="top"/>
    </xf>
    <xf numFmtId="167" fontId="1" fillId="2" borderId="5" xfId="0" applyNumberFormat="1" applyFont="1" applyFill="1" applyBorder="1"/>
    <xf numFmtId="167" fontId="2" fillId="0" borderId="5" xfId="0" applyNumberFormat="1" applyFont="1" applyBorder="1"/>
    <xf numFmtId="167" fontId="2" fillId="0" borderId="7" xfId="0" applyNumberFormat="1" applyFont="1" applyBorder="1"/>
    <xf numFmtId="0" fontId="2" fillId="0" borderId="8" xfId="0" applyFont="1" applyBorder="1" applyAlignment="1">
      <alignment horizontal="center" vertical="top"/>
    </xf>
    <xf numFmtId="0" fontId="2" fillId="0" borderId="9" xfId="0" applyFont="1" applyBorder="1"/>
    <xf numFmtId="167" fontId="2" fillId="0" borderId="9" xfId="0" applyNumberFormat="1" applyFont="1" applyBorder="1"/>
    <xf numFmtId="167" fontId="2" fillId="0" borderId="10" xfId="0" applyNumberFormat="1" applyFont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2" borderId="5" xfId="0" applyFont="1" applyFill="1" applyBorder="1" applyAlignment="1">
      <alignment horizontal="center"/>
    </xf>
    <xf numFmtId="166" fontId="1" fillId="2" borderId="5" xfId="0" applyNumberFormat="1" applyFont="1" applyFill="1" applyBorder="1"/>
    <xf numFmtId="0" fontId="2" fillId="0" borderId="9" xfId="0" applyFont="1" applyBorder="1" applyAlignment="1">
      <alignment horizontal="center"/>
    </xf>
    <xf numFmtId="166" fontId="2" fillId="0" borderId="9" xfId="0" applyNumberFormat="1" applyFont="1" applyBorder="1"/>
    <xf numFmtId="0" fontId="1" fillId="0" borderId="13" xfId="0" applyFont="1" applyBorder="1"/>
    <xf numFmtId="0" fontId="1" fillId="0" borderId="13" xfId="0" applyFont="1" applyBorder="1" applyAlignment="1">
      <alignment horizontal="center"/>
    </xf>
    <xf numFmtId="166" fontId="1" fillId="0" borderId="13" xfId="0" applyNumberFormat="1" applyFont="1" applyBorder="1"/>
    <xf numFmtId="167" fontId="1" fillId="0" borderId="14" xfId="0" applyNumberFormat="1" applyFont="1" applyBorder="1"/>
    <xf numFmtId="167" fontId="1" fillId="0" borderId="15" xfId="0" applyNumberFormat="1" applyFont="1" applyBorder="1"/>
    <xf numFmtId="0" fontId="2" fillId="3" borderId="16" xfId="0" applyFont="1" applyFill="1" applyBorder="1" applyAlignment="1">
      <alignment horizontal="center"/>
    </xf>
    <xf numFmtId="166" fontId="2" fillId="3" borderId="16" xfId="0" applyNumberFormat="1" applyFont="1" applyFill="1" applyBorder="1"/>
    <xf numFmtId="167" fontId="2" fillId="3" borderId="16" xfId="0" applyNumberFormat="1" applyFont="1" applyFill="1" applyBorder="1"/>
    <xf numFmtId="167" fontId="2" fillId="3" borderId="17" xfId="0" applyNumberFormat="1" applyFont="1" applyFill="1" applyBorder="1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166" fontId="2" fillId="0" borderId="0" xfId="0" applyNumberFormat="1" applyFont="1"/>
    <xf numFmtId="0" fontId="4" fillId="4" borderId="5" xfId="0" applyFont="1" applyFill="1" applyBorder="1" applyAlignment="1">
      <alignment horizontal="left" vertical="top" wrapText="1"/>
    </xf>
    <xf numFmtId="0" fontId="1" fillId="4" borderId="16" xfId="0" applyFont="1" applyFill="1" applyBorder="1" applyAlignment="1">
      <alignment horizontal="center" vertical="center" wrapText="1"/>
    </xf>
    <xf numFmtId="166" fontId="1" fillId="4" borderId="16" xfId="0" applyNumberFormat="1" applyFont="1" applyFill="1" applyBorder="1" applyAlignment="1">
      <alignment vertical="center" wrapText="1"/>
    </xf>
    <xf numFmtId="167" fontId="1" fillId="4" borderId="16" xfId="0" applyNumberFormat="1" applyFont="1" applyFill="1" applyBorder="1" applyAlignment="1">
      <alignment vertical="center" wrapText="1"/>
    </xf>
    <xf numFmtId="167" fontId="1" fillId="4" borderId="17" xfId="0" applyNumberFormat="1" applyFont="1" applyFill="1" applyBorder="1"/>
    <xf numFmtId="167" fontId="2" fillId="0" borderId="0" xfId="0" applyNumberFormat="1" applyFont="1" applyAlignment="1">
      <alignment horizontal="right" vertical="top"/>
    </xf>
    <xf numFmtId="167" fontId="2" fillId="0" borderId="0" xfId="0" applyNumberFormat="1" applyFont="1" applyAlignment="1">
      <alignment horizontal="right"/>
    </xf>
    <xf numFmtId="167" fontId="1" fillId="0" borderId="0" xfId="0" applyNumberFormat="1" applyFont="1"/>
    <xf numFmtId="0" fontId="1" fillId="4" borderId="18" xfId="0" applyFont="1" applyFill="1" applyBorder="1" applyAlignment="1">
      <alignment horizontal="center" vertical="top" wrapText="1"/>
    </xf>
    <xf numFmtId="167" fontId="1" fillId="0" borderId="0" xfId="0" applyNumberFormat="1" applyFont="1" applyAlignment="1">
      <alignment horizontal="center" vertical="center" wrapText="1"/>
    </xf>
    <xf numFmtId="166" fontId="2" fillId="0" borderId="0" xfId="0" applyNumberFormat="1" applyFont="1" applyAlignment="1">
      <alignment horizontal="right"/>
    </xf>
    <xf numFmtId="4" fontId="2" fillId="0" borderId="5" xfId="0" applyNumberFormat="1" applyFont="1" applyBorder="1"/>
    <xf numFmtId="4" fontId="2" fillId="0" borderId="7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/>
    </xf>
    <xf numFmtId="0" fontId="4" fillId="4" borderId="19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6" fillId="3" borderId="16" xfId="0" applyFont="1" applyFill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4" fontId="2" fillId="0" borderId="20" xfId="0" applyNumberFormat="1" applyFont="1" applyBorder="1" applyAlignment="1">
      <alignment horizontal="left" vertical="top"/>
    </xf>
    <xf numFmtId="43" fontId="2" fillId="0" borderId="5" xfId="12" applyNumberFormat="1" applyFont="1" applyBorder="1" applyAlignment="1">
      <alignment vertical="top"/>
    </xf>
    <xf numFmtId="167" fontId="2" fillId="0" borderId="7" xfId="0" applyNumberFormat="1" applyFont="1" applyBorder="1" applyAlignment="1">
      <alignment horizontal="right" vertical="top"/>
    </xf>
    <xf numFmtId="0" fontId="2" fillId="0" borderId="5" xfId="0" applyFont="1" applyBorder="1" applyAlignment="1">
      <alignment horizontal="center" vertical="top" wrapText="1"/>
    </xf>
    <xf numFmtId="4" fontId="2" fillId="0" borderId="0" xfId="0" applyNumberFormat="1" applyFont="1"/>
    <xf numFmtId="168" fontId="8" fillId="3" borderId="7" xfId="0" applyNumberFormat="1" applyFont="1" applyFill="1" applyBorder="1"/>
    <xf numFmtId="0" fontId="2" fillId="3" borderId="18" xfId="0" applyFont="1" applyFill="1" applyBorder="1" applyAlignment="1">
      <alignment vertical="top"/>
    </xf>
    <xf numFmtId="166" fontId="1" fillId="2" borderId="6" xfId="0" applyNumberFormat="1" applyFont="1" applyFill="1" applyBorder="1"/>
    <xf numFmtId="0" fontId="1" fillId="0" borderId="21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1" fillId="2" borderId="23" xfId="0" applyFont="1" applyFill="1" applyBorder="1" applyAlignment="1">
      <alignment horizontal="center"/>
    </xf>
    <xf numFmtId="0" fontId="1" fillId="0" borderId="6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167" fontId="0" fillId="0" borderId="0" xfId="0" applyNumberFormat="1" applyAlignment="1">
      <alignment horizontal="right"/>
    </xf>
    <xf numFmtId="0" fontId="6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2" fillId="0" borderId="5" xfId="7" applyFont="1" applyBorder="1" applyAlignment="1">
      <alignment horizontal="left" vertical="top" wrapText="1"/>
    </xf>
    <xf numFmtId="49" fontId="2" fillId="0" borderId="0" xfId="0" applyNumberFormat="1" applyFont="1"/>
    <xf numFmtId="168" fontId="2" fillId="0" borderId="5" xfId="12" applyNumberFormat="1" applyFont="1" applyBorder="1" applyAlignment="1">
      <alignment vertical="top"/>
    </xf>
    <xf numFmtId="168" fontId="2" fillId="0" borderId="7" xfId="0" applyNumberFormat="1" applyFont="1" applyBorder="1" applyAlignment="1">
      <alignment horizontal="right" vertical="top"/>
    </xf>
    <xf numFmtId="167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center" vertical="top"/>
    </xf>
    <xf numFmtId="167" fontId="11" fillId="0" borderId="0" xfId="0" applyNumberFormat="1" applyFont="1"/>
    <xf numFmtId="0" fontId="11" fillId="0" borderId="24" xfId="0" applyFont="1" applyBorder="1" applyAlignment="1">
      <alignment horizontal="center"/>
    </xf>
    <xf numFmtId="166" fontId="11" fillId="0" borderId="24" xfId="0" applyNumberFormat="1" applyFont="1" applyBorder="1"/>
    <xf numFmtId="167" fontId="11" fillId="0" borderId="24" xfId="0" applyNumberFormat="1" applyFont="1" applyBorder="1"/>
    <xf numFmtId="167" fontId="11" fillId="0" borderId="24" xfId="0" applyNumberFormat="1" applyFont="1" applyBorder="1" applyAlignment="1">
      <alignment horizontal="right"/>
    </xf>
    <xf numFmtId="0" fontId="11" fillId="0" borderId="0" xfId="0" applyFont="1" applyAlignment="1">
      <alignment horizontal="right"/>
    </xf>
    <xf numFmtId="0" fontId="11" fillId="0" borderId="15" xfId="0" applyFont="1" applyBorder="1" applyAlignment="1">
      <alignment horizontal="center"/>
    </xf>
    <xf numFmtId="169" fontId="11" fillId="0" borderId="15" xfId="0" applyNumberFormat="1" applyFont="1" applyBorder="1"/>
    <xf numFmtId="167" fontId="11" fillId="0" borderId="15" xfId="0" applyNumberFormat="1" applyFont="1" applyBorder="1"/>
    <xf numFmtId="167" fontId="11" fillId="0" borderId="0" xfId="0" applyNumberFormat="1" applyFont="1" applyAlignment="1">
      <alignment horizontal="left" vertical="center"/>
    </xf>
    <xf numFmtId="166" fontId="11" fillId="0" borderId="15" xfId="0" applyNumberFormat="1" applyFont="1" applyBorder="1"/>
    <xf numFmtId="49" fontId="12" fillId="0" borderId="0" xfId="0" applyNumberFormat="1" applyFont="1"/>
    <xf numFmtId="0" fontId="12" fillId="0" borderId="0" xfId="0" applyFont="1" applyAlignment="1">
      <alignment horizontal="center"/>
    </xf>
    <xf numFmtId="167" fontId="12" fillId="0" borderId="0" xfId="0" applyNumberFormat="1" applyFont="1"/>
    <xf numFmtId="166" fontId="12" fillId="0" borderId="0" xfId="0" applyNumberFormat="1" applyFont="1"/>
    <xf numFmtId="167" fontId="12" fillId="0" borderId="0" xfId="0" applyNumberFormat="1" applyFont="1" applyAlignment="1">
      <alignment horizontal="right"/>
    </xf>
    <xf numFmtId="49" fontId="12" fillId="0" borderId="0" xfId="0" applyNumberFormat="1" applyFont="1" applyAlignment="1">
      <alignment horizontal="left"/>
    </xf>
    <xf numFmtId="0" fontId="13" fillId="0" borderId="5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left" vertical="top"/>
    </xf>
    <xf numFmtId="4" fontId="11" fillId="0" borderId="20" xfId="0" applyNumberFormat="1" applyFont="1" applyBorder="1" applyAlignment="1">
      <alignment horizontal="left" vertical="top"/>
    </xf>
    <xf numFmtId="0" fontId="11" fillId="0" borderId="5" xfId="7" applyFont="1" applyBorder="1" applyAlignment="1">
      <alignment horizontal="left" vertical="top" wrapText="1"/>
    </xf>
    <xf numFmtId="0" fontId="11" fillId="0" borderId="5" xfId="0" applyFont="1" applyBorder="1" applyAlignment="1">
      <alignment horizontal="center" vertical="top" wrapText="1"/>
    </xf>
    <xf numFmtId="1" fontId="2" fillId="0" borderId="20" xfId="0" applyNumberFormat="1" applyFont="1" applyBorder="1" applyAlignment="1">
      <alignment horizontal="left" vertical="top"/>
    </xf>
    <xf numFmtId="1" fontId="2" fillId="0" borderId="5" xfId="0" applyNumberFormat="1" applyFont="1" applyBorder="1" applyAlignment="1">
      <alignment horizontal="center"/>
    </xf>
    <xf numFmtId="1" fontId="11" fillId="0" borderId="5" xfId="0" applyNumberFormat="1" applyFont="1" applyBorder="1" applyAlignment="1">
      <alignment horizontal="left" vertical="top"/>
    </xf>
    <xf numFmtId="1" fontId="2" fillId="0" borderId="5" xfId="0" applyNumberFormat="1" applyFont="1" applyBorder="1" applyAlignment="1">
      <alignment horizontal="left" vertical="top"/>
    </xf>
    <xf numFmtId="0" fontId="1" fillId="2" borderId="5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2" fontId="2" fillId="3" borderId="6" xfId="0" applyNumberFormat="1" applyFont="1" applyFill="1" applyBorder="1" applyAlignment="1">
      <alignment vertical="top"/>
    </xf>
    <xf numFmtId="0" fontId="2" fillId="3" borderId="5" xfId="0" applyFont="1" applyFill="1" applyBorder="1" applyAlignment="1">
      <alignment horizontal="center" vertical="top"/>
    </xf>
    <xf numFmtId="0" fontId="2" fillId="3" borderId="5" xfId="0" applyFont="1" applyFill="1" applyBorder="1" applyAlignment="1">
      <alignment horizontal="center"/>
    </xf>
    <xf numFmtId="4" fontId="2" fillId="3" borderId="5" xfId="0" applyNumberFormat="1" applyFont="1" applyFill="1" applyBorder="1"/>
    <xf numFmtId="4" fontId="2" fillId="3" borderId="5" xfId="0" applyNumberFormat="1" applyFont="1" applyFill="1" applyBorder="1" applyAlignment="1">
      <alignment horizontal="right"/>
    </xf>
    <xf numFmtId="168" fontId="1" fillId="3" borderId="7" xfId="0" applyNumberFormat="1" applyFont="1" applyFill="1" applyBorder="1" applyAlignment="1">
      <alignment horizontal="right"/>
    </xf>
    <xf numFmtId="2" fontId="2" fillId="5" borderId="6" xfId="0" applyNumberFormat="1" applyFont="1" applyFill="1" applyBorder="1" applyAlignment="1">
      <alignment vertical="top"/>
    </xf>
    <xf numFmtId="0" fontId="2" fillId="5" borderId="5" xfId="0" applyFont="1" applyFill="1" applyBorder="1"/>
    <xf numFmtId="0" fontId="2" fillId="5" borderId="5" xfId="0" applyFont="1" applyFill="1" applyBorder="1" applyAlignment="1">
      <alignment horizontal="center" vertical="top"/>
    </xf>
    <xf numFmtId="1" fontId="2" fillId="5" borderId="5" xfId="0" applyNumberFormat="1" applyFont="1" applyFill="1" applyBorder="1" applyAlignment="1">
      <alignment horizontal="center"/>
    </xf>
    <xf numFmtId="4" fontId="2" fillId="5" borderId="5" xfId="0" applyNumberFormat="1" applyFont="1" applyFill="1" applyBorder="1"/>
    <xf numFmtId="4" fontId="2" fillId="5" borderId="5" xfId="0" applyNumberFormat="1" applyFont="1" applyFill="1" applyBorder="1" applyAlignment="1">
      <alignment horizontal="right"/>
    </xf>
    <xf numFmtId="168" fontId="1" fillId="5" borderId="7" xfId="0" applyNumberFormat="1" applyFont="1" applyFill="1" applyBorder="1" applyAlignment="1">
      <alignment horizontal="right"/>
    </xf>
    <xf numFmtId="0" fontId="1" fillId="3" borderId="16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167" fontId="1" fillId="0" borderId="7" xfId="0" applyNumberFormat="1" applyFont="1" applyBorder="1"/>
    <xf numFmtId="0" fontId="9" fillId="0" borderId="0" xfId="0" applyFont="1" applyAlignment="1">
      <alignment horizontal="right" vertical="top"/>
    </xf>
    <xf numFmtId="0" fontId="2" fillId="0" borderId="25" xfId="0" applyFont="1" applyBorder="1" applyAlignment="1">
      <alignment horizontal="center" vertical="top"/>
    </xf>
    <xf numFmtId="0" fontId="2" fillId="0" borderId="26" xfId="7" applyFont="1" applyBorder="1" applyAlignment="1">
      <alignment horizontal="left" vertical="top" wrapText="1"/>
    </xf>
    <xf numFmtId="0" fontId="2" fillId="0" borderId="26" xfId="0" applyFont="1" applyBorder="1" applyAlignment="1">
      <alignment horizontal="center" vertical="top" wrapText="1"/>
    </xf>
    <xf numFmtId="1" fontId="2" fillId="0" borderId="27" xfId="0" applyNumberFormat="1" applyFont="1" applyBorder="1" applyAlignment="1">
      <alignment horizontal="left" vertical="top"/>
    </xf>
    <xf numFmtId="4" fontId="11" fillId="0" borderId="27" xfId="0" applyNumberFormat="1" applyFont="1" applyBorder="1" applyAlignment="1">
      <alignment horizontal="left" vertical="top"/>
    </xf>
    <xf numFmtId="168" fontId="2" fillId="0" borderId="26" xfId="12" applyNumberFormat="1" applyFont="1" applyBorder="1" applyAlignment="1">
      <alignment vertical="top"/>
    </xf>
    <xf numFmtId="168" fontId="2" fillId="0" borderId="28" xfId="0" applyNumberFormat="1" applyFont="1" applyBorder="1" applyAlignment="1">
      <alignment horizontal="right" vertical="top"/>
    </xf>
    <xf numFmtId="0" fontId="2" fillId="0" borderId="29" xfId="0" applyFont="1" applyBorder="1" applyAlignment="1">
      <alignment horizontal="center" vertical="top"/>
    </xf>
    <xf numFmtId="0" fontId="2" fillId="0" borderId="19" xfId="0" applyFont="1" applyBorder="1" applyAlignment="1">
      <alignment horizontal="center" vertical="top" wrapText="1"/>
    </xf>
    <xf numFmtId="1" fontId="2" fillId="0" borderId="30" xfId="0" applyNumberFormat="1" applyFont="1" applyBorder="1" applyAlignment="1">
      <alignment horizontal="left" vertical="top"/>
    </xf>
    <xf numFmtId="4" fontId="11" fillId="0" borderId="30" xfId="0" applyNumberFormat="1" applyFont="1" applyBorder="1" applyAlignment="1">
      <alignment horizontal="left" vertical="top"/>
    </xf>
    <xf numFmtId="168" fontId="2" fillId="0" borderId="19" xfId="12" applyNumberFormat="1" applyFont="1" applyBorder="1" applyAlignment="1">
      <alignment vertical="top"/>
    </xf>
    <xf numFmtId="168" fontId="2" fillId="0" borderId="31" xfId="0" applyNumberFormat="1" applyFont="1" applyBorder="1" applyAlignment="1">
      <alignment horizontal="right" vertical="top"/>
    </xf>
    <xf numFmtId="49" fontId="2" fillId="0" borderId="19" xfId="7" applyNumberFormat="1" applyFont="1" applyBorder="1" applyAlignment="1">
      <alignment horizontal="left" vertical="top" wrapText="1" indent="2"/>
    </xf>
  </cellXfs>
  <cellStyles count="14">
    <cellStyle name="Moeda 2" xfId="1" xr:uid="{00000000-0005-0000-0000-000000000000}"/>
    <cellStyle name="Moeda 2 2" xfId="2" xr:uid="{00000000-0005-0000-0000-000001000000}"/>
    <cellStyle name="Moeda 3" xfId="3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Porcentagem 2" xfId="8" xr:uid="{00000000-0005-0000-0000-000008000000}"/>
    <cellStyle name="Porcentagem 2 2" xfId="9" xr:uid="{00000000-0005-0000-0000-000009000000}"/>
    <cellStyle name="Porcentagem 3" xfId="10" xr:uid="{00000000-0005-0000-0000-00000A000000}"/>
    <cellStyle name="Separador de milhares 2" xfId="11" xr:uid="{00000000-0005-0000-0000-00000B000000}"/>
    <cellStyle name="Separador de milhares 2 2" xfId="12" xr:uid="{00000000-0005-0000-0000-00000C000000}"/>
    <cellStyle name="Separador de milhares 3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209550</xdr:colOff>
      <xdr:row>0</xdr:row>
      <xdr:rowOff>0</xdr:rowOff>
    </xdr:from>
    <xdr:to>
      <xdr:col>3</xdr:col>
      <xdr:colOff>1504950</xdr:colOff>
      <xdr:row>11</xdr:row>
      <xdr:rowOff>0</xdr:rowOff>
    </xdr:to>
    <xdr:pic>
      <xdr:nvPicPr>
        <xdr:cNvPr id="6144" name="Picture 1" descr="Papelaria nova.jpg">
          <a:extLst>
            <a:ext uri="{FF2B5EF4-FFF2-40B4-BE49-F238E27FC236}">
              <a16:creationId xmlns:a16="http://schemas.microsoft.com/office/drawing/2014/main" id="{97C82F7C-5410-1FD3-AA57-3B7269CE3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1914525"/>
          <a:ext cx="1704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257175</xdr:colOff>
          <xdr:row>121</xdr:row>
          <xdr:rowOff>0</xdr:rowOff>
        </xdr:from>
        <xdr:to>
          <xdr:col>9</xdr:col>
          <xdr:colOff>0</xdr:colOff>
          <xdr:row>121</xdr:row>
          <xdr:rowOff>0</xdr:rowOff>
        </xdr:to>
        <xdr:sp macro="" textlink="">
          <xdr:nvSpPr>
            <xdr:cNvPr id="1756" name="Object 732" hidden="1">
              <a:extLst>
                <a:ext uri="{63B3BB69-23CF-44E3-9099-C40C66FF867C}">
                  <a14:compatExt spid="_x0000_s1756"/>
                </a:ext>
                <a:ext uri="{FF2B5EF4-FFF2-40B4-BE49-F238E27FC236}">
                  <a16:creationId xmlns:a16="http://schemas.microsoft.com/office/drawing/2014/main" id="{C4F8C857-B819-7C45-648F-B75B593B78F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w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151"/>
  <sheetViews>
    <sheetView showGridLines="0" tabSelected="1" topLeftCell="A122" zoomScaleNormal="100" zoomScaleSheetLayoutView="100" zoomScalePageLayoutView="40" workbookViewId="0">
      <selection activeCell="D129" sqref="D129"/>
    </sheetView>
  </sheetViews>
  <sheetFormatPr defaultRowHeight="12.75"/>
  <cols>
    <col min="3" max="3" width="6.140625" style="9" customWidth="1"/>
    <col min="4" max="4" width="60.28515625" style="12" customWidth="1"/>
    <col min="5" max="6" width="8.28515625" style="9" customWidth="1"/>
    <col min="7" max="7" width="5.28515625" style="10" customWidth="1"/>
    <col min="8" max="8" width="5" style="11" customWidth="1"/>
    <col min="9" max="9" width="9.7109375" style="8" customWidth="1"/>
    <col min="10" max="10" width="9.5703125" style="8" customWidth="1"/>
    <col min="11" max="11" width="8.140625" style="8" customWidth="1"/>
    <col min="12" max="12" width="9.140625" customWidth="1"/>
    <col min="13" max="14" width="9.140625" style="16" customWidth="1"/>
    <col min="18" max="18" width="9.5703125" bestFit="1" customWidth="1"/>
  </cols>
  <sheetData>
    <row r="2" spans="2:14" ht="15.75">
      <c r="B2" s="9"/>
      <c r="C2" s="12"/>
      <c r="D2" s="10"/>
      <c r="E2" s="139" t="s">
        <v>0</v>
      </c>
      <c r="G2" s="8"/>
      <c r="H2" s="8"/>
      <c r="I2" s="84"/>
      <c r="K2"/>
      <c r="L2" s="16"/>
      <c r="N2"/>
    </row>
    <row r="3" spans="2:14">
      <c r="B3" s="9"/>
      <c r="C3" s="12"/>
      <c r="D3" s="10"/>
      <c r="E3" s="8"/>
      <c r="F3" s="11"/>
      <c r="G3" s="8"/>
      <c r="H3" s="8"/>
      <c r="I3" s="84"/>
      <c r="K3"/>
      <c r="L3" s="16"/>
      <c r="N3"/>
    </row>
    <row r="4" spans="2:14" ht="15">
      <c r="C4" s="85" t="s">
        <v>1</v>
      </c>
      <c r="D4" s="10"/>
      <c r="E4" s="8"/>
      <c r="F4" s="11"/>
      <c r="G4" s="8"/>
      <c r="H4" s="8"/>
      <c r="I4" s="84"/>
      <c r="K4"/>
      <c r="L4" s="16"/>
      <c r="N4"/>
    </row>
    <row r="5" spans="2:14" ht="15">
      <c r="B5" s="85"/>
      <c r="C5" s="104" t="s">
        <v>2</v>
      </c>
      <c r="D5" s="105"/>
      <c r="E5" s="106"/>
      <c r="F5" s="107"/>
      <c r="G5" s="106"/>
      <c r="H5" s="106"/>
      <c r="I5" s="108"/>
      <c r="J5" s="106"/>
      <c r="K5"/>
      <c r="L5" s="16"/>
      <c r="N5"/>
    </row>
    <row r="6" spans="2:14" ht="15">
      <c r="B6" s="85"/>
      <c r="C6" s="104" t="s">
        <v>3</v>
      </c>
      <c r="D6" s="105"/>
      <c r="E6" s="106"/>
      <c r="F6" s="107"/>
      <c r="G6" s="106"/>
      <c r="H6" s="106"/>
      <c r="I6" s="108"/>
      <c r="J6" s="106"/>
      <c r="K6"/>
      <c r="L6" s="16"/>
      <c r="N6"/>
    </row>
    <row r="7" spans="2:14">
      <c r="B7" s="86"/>
      <c r="C7" s="104" t="s">
        <v>4</v>
      </c>
      <c r="D7" s="105"/>
      <c r="E7" s="106"/>
      <c r="F7" s="107"/>
      <c r="G7" s="106"/>
      <c r="H7" s="106"/>
      <c r="I7" s="108"/>
      <c r="J7" s="106"/>
      <c r="K7"/>
      <c r="L7" s="16"/>
      <c r="N7"/>
    </row>
    <row r="8" spans="2:14">
      <c r="B8" s="9"/>
      <c r="C8" s="104" t="s">
        <v>5</v>
      </c>
      <c r="D8" s="105"/>
      <c r="E8" s="106"/>
      <c r="F8" s="107"/>
      <c r="G8" s="106"/>
      <c r="H8" s="106"/>
      <c r="I8" s="108"/>
      <c r="J8" s="106"/>
      <c r="K8"/>
      <c r="L8" s="16"/>
      <c r="N8"/>
    </row>
    <row r="9" spans="2:14">
      <c r="B9" s="9"/>
      <c r="C9" s="109" t="s">
        <v>6</v>
      </c>
      <c r="D9" s="105"/>
      <c r="E9" s="106"/>
      <c r="F9" s="107"/>
      <c r="G9" s="106"/>
      <c r="H9" s="106"/>
      <c r="I9" s="108"/>
      <c r="J9" s="106"/>
      <c r="K9"/>
      <c r="L9" s="16"/>
      <c r="N9"/>
    </row>
    <row r="10" spans="2:14">
      <c r="B10" s="9"/>
      <c r="C10" s="104" t="s">
        <v>7</v>
      </c>
      <c r="D10" s="105"/>
      <c r="E10" s="106"/>
      <c r="F10" s="107"/>
      <c r="G10" s="106"/>
      <c r="H10" s="106"/>
      <c r="I10" s="108"/>
      <c r="J10" s="106"/>
      <c r="K10"/>
      <c r="L10" s="16"/>
      <c r="N10"/>
    </row>
    <row r="11" spans="2:14" ht="13.5" thickBot="1"/>
    <row r="12" spans="2:14" s="7" customFormat="1" ht="9">
      <c r="C12" s="79"/>
      <c r="D12" s="1" t="s">
        <v>8</v>
      </c>
      <c r="E12" s="61"/>
      <c r="F12" s="61"/>
      <c r="G12" s="2"/>
      <c r="H12" s="3"/>
      <c r="I12" s="13"/>
      <c r="J12" s="14"/>
      <c r="K12" s="55"/>
      <c r="M12" s="16"/>
      <c r="N12" s="16"/>
    </row>
    <row r="13" spans="2:14" s="7" customFormat="1" ht="9">
      <c r="C13" s="80"/>
      <c r="D13" s="36"/>
      <c r="E13" s="62"/>
      <c r="F13" s="62"/>
      <c r="G13" s="37"/>
      <c r="H13" s="38"/>
      <c r="I13" s="40" t="s">
        <v>9</v>
      </c>
      <c r="J13" s="39"/>
      <c r="K13" s="55"/>
      <c r="M13" s="16"/>
      <c r="N13" s="16"/>
    </row>
    <row r="14" spans="2:14" s="7" customFormat="1" ht="25.15" customHeight="1" thickBot="1">
      <c r="C14" s="80"/>
      <c r="D14" s="5" t="s">
        <v>10</v>
      </c>
      <c r="E14" s="63"/>
      <c r="F14" s="63"/>
      <c r="G14" s="17" t="s">
        <v>11</v>
      </c>
      <c r="H14" s="17" t="s">
        <v>12</v>
      </c>
      <c r="I14" s="6" t="s">
        <v>13</v>
      </c>
      <c r="J14" s="15" t="s">
        <v>14</v>
      </c>
      <c r="K14" s="57"/>
      <c r="M14" s="16"/>
      <c r="N14" s="16"/>
    </row>
    <row r="15" spans="2:14" s="7" customFormat="1" ht="9.75" thickBot="1">
      <c r="C15" s="81"/>
      <c r="D15" s="30"/>
      <c r="E15" s="64"/>
      <c r="F15" s="64"/>
      <c r="G15" s="30"/>
      <c r="H15" s="30"/>
      <c r="I15" s="30"/>
      <c r="J15" s="31"/>
      <c r="M15" s="16"/>
      <c r="N15" s="16"/>
    </row>
    <row r="16" spans="2:14" s="7" customFormat="1" ht="15" customHeight="1">
      <c r="C16" s="56"/>
      <c r="D16" s="48" t="s">
        <v>15</v>
      </c>
      <c r="E16" s="65" t="s">
        <v>16</v>
      </c>
      <c r="F16" s="65" t="s">
        <v>17</v>
      </c>
      <c r="G16" s="49"/>
      <c r="H16" s="50"/>
      <c r="I16" s="51"/>
      <c r="J16" s="52"/>
      <c r="K16" s="55"/>
      <c r="M16" s="16"/>
      <c r="N16" s="16"/>
    </row>
    <row r="17" spans="3:14" s="4" customFormat="1" ht="15" customHeight="1">
      <c r="C17" s="82">
        <v>1</v>
      </c>
      <c r="D17" s="110" t="s">
        <v>18</v>
      </c>
      <c r="E17" s="111"/>
      <c r="F17" s="111"/>
      <c r="G17" s="118" t="s">
        <v>19</v>
      </c>
      <c r="H17" s="113" t="s">
        <v>19</v>
      </c>
      <c r="I17" s="72"/>
      <c r="J17" s="73"/>
      <c r="K17" s="53"/>
      <c r="M17" s="16"/>
      <c r="N17" s="16"/>
    </row>
    <row r="18" spans="3:14" s="4" customFormat="1" ht="15" customHeight="1">
      <c r="C18" s="82" t="s">
        <v>20</v>
      </c>
      <c r="D18" s="110" t="s">
        <v>21</v>
      </c>
      <c r="E18" s="111"/>
      <c r="F18" s="111"/>
      <c r="G18" s="118" t="s">
        <v>19</v>
      </c>
      <c r="H18" s="113" t="s">
        <v>19</v>
      </c>
      <c r="I18" s="72"/>
      <c r="J18" s="73"/>
      <c r="K18" s="53"/>
      <c r="M18" s="16"/>
      <c r="N18" s="16"/>
    </row>
    <row r="19" spans="3:14" s="4" customFormat="1" ht="25.9" customHeight="1">
      <c r="C19" s="83" t="s">
        <v>22</v>
      </c>
      <c r="D19" s="114" t="s">
        <v>23</v>
      </c>
      <c r="E19" s="115"/>
      <c r="F19" s="115"/>
      <c r="G19" s="118">
        <v>105</v>
      </c>
      <c r="H19" s="113" t="s">
        <v>24</v>
      </c>
      <c r="I19" s="89">
        <v>0</v>
      </c>
      <c r="J19" s="90">
        <f t="shared" ref="J19:J43" si="0">G19*I19</f>
        <v>0</v>
      </c>
      <c r="K19" s="53"/>
      <c r="L19" s="88"/>
      <c r="M19" s="16"/>
      <c r="N19" s="16"/>
    </row>
    <row r="20" spans="3:14" s="4" customFormat="1" ht="25.9" customHeight="1">
      <c r="C20" s="83" t="s">
        <v>25</v>
      </c>
      <c r="D20" s="114" t="s">
        <v>26</v>
      </c>
      <c r="E20" s="115"/>
      <c r="F20" s="115"/>
      <c r="G20" s="118">
        <v>160</v>
      </c>
      <c r="H20" s="113" t="s">
        <v>24</v>
      </c>
      <c r="I20" s="89">
        <v>0</v>
      </c>
      <c r="J20" s="90">
        <f t="shared" si="0"/>
        <v>0</v>
      </c>
      <c r="K20" s="53"/>
      <c r="L20" s="88"/>
      <c r="M20" s="16"/>
      <c r="N20" s="16"/>
    </row>
    <row r="21" spans="3:14" s="4" customFormat="1" ht="25.9" customHeight="1">
      <c r="C21" s="83" t="s">
        <v>27</v>
      </c>
      <c r="D21" s="114" t="s">
        <v>28</v>
      </c>
      <c r="E21" s="115"/>
      <c r="F21" s="115"/>
      <c r="G21" s="118">
        <v>220</v>
      </c>
      <c r="H21" s="113" t="s">
        <v>24</v>
      </c>
      <c r="I21" s="89">
        <v>0</v>
      </c>
      <c r="J21" s="90">
        <f t="shared" si="0"/>
        <v>0</v>
      </c>
      <c r="K21" s="53"/>
      <c r="L21" s="88"/>
      <c r="M21" s="16"/>
      <c r="N21" s="16"/>
    </row>
    <row r="22" spans="3:14" s="4" customFormat="1" ht="25.9" customHeight="1">
      <c r="C22" s="83" t="s">
        <v>29</v>
      </c>
      <c r="D22" s="114" t="s">
        <v>30</v>
      </c>
      <c r="E22" s="115"/>
      <c r="F22" s="115"/>
      <c r="G22" s="118">
        <v>95</v>
      </c>
      <c r="H22" s="113" t="s">
        <v>24</v>
      </c>
      <c r="I22" s="89">
        <v>0</v>
      </c>
      <c r="J22" s="90">
        <f t="shared" si="0"/>
        <v>0</v>
      </c>
      <c r="K22" s="53"/>
      <c r="L22" s="88"/>
      <c r="M22" s="16"/>
      <c r="N22" s="16"/>
    </row>
    <row r="23" spans="3:14" s="4" customFormat="1" ht="25.9" customHeight="1">
      <c r="C23" s="83" t="s">
        <v>31</v>
      </c>
      <c r="D23" s="114" t="s">
        <v>32</v>
      </c>
      <c r="E23" s="115"/>
      <c r="F23" s="115"/>
      <c r="G23" s="118">
        <v>105</v>
      </c>
      <c r="H23" s="113" t="s">
        <v>24</v>
      </c>
      <c r="I23" s="89">
        <v>0</v>
      </c>
      <c r="J23" s="90">
        <f t="shared" si="0"/>
        <v>0</v>
      </c>
      <c r="K23" s="53"/>
      <c r="L23" s="88"/>
      <c r="M23" s="16"/>
      <c r="N23" s="16"/>
    </row>
    <row r="24" spans="3:14" s="4" customFormat="1" ht="25.9" customHeight="1">
      <c r="C24" s="83" t="s">
        <v>33</v>
      </c>
      <c r="D24" s="114" t="s">
        <v>34</v>
      </c>
      <c r="E24" s="115"/>
      <c r="F24" s="115"/>
      <c r="G24" s="118">
        <v>160</v>
      </c>
      <c r="H24" s="113" t="s">
        <v>24</v>
      </c>
      <c r="I24" s="89">
        <v>0</v>
      </c>
      <c r="J24" s="90">
        <f t="shared" si="0"/>
        <v>0</v>
      </c>
      <c r="K24" s="53"/>
      <c r="L24" s="88"/>
      <c r="M24" s="16"/>
      <c r="N24" s="16"/>
    </row>
    <row r="25" spans="3:14" s="4" customFormat="1" ht="25.9" customHeight="1">
      <c r="C25" s="83" t="s">
        <v>35</v>
      </c>
      <c r="D25" s="114" t="s">
        <v>36</v>
      </c>
      <c r="E25" s="115"/>
      <c r="F25" s="115"/>
      <c r="G25" s="118">
        <v>220</v>
      </c>
      <c r="H25" s="113" t="s">
        <v>24</v>
      </c>
      <c r="I25" s="89">
        <v>0</v>
      </c>
      <c r="J25" s="90">
        <f t="shared" si="0"/>
        <v>0</v>
      </c>
      <c r="K25" s="53"/>
      <c r="L25" s="88"/>
      <c r="M25" s="16"/>
      <c r="N25" s="16"/>
    </row>
    <row r="26" spans="3:14" s="4" customFormat="1" ht="25.9" customHeight="1">
      <c r="C26" s="83" t="s">
        <v>37</v>
      </c>
      <c r="D26" s="114" t="s">
        <v>38</v>
      </c>
      <c r="E26" s="115"/>
      <c r="F26" s="115"/>
      <c r="G26" s="118">
        <v>95</v>
      </c>
      <c r="H26" s="113" t="s">
        <v>24</v>
      </c>
      <c r="I26" s="89">
        <v>0</v>
      </c>
      <c r="J26" s="90">
        <f t="shared" si="0"/>
        <v>0</v>
      </c>
      <c r="K26" s="53"/>
      <c r="L26" s="88"/>
      <c r="M26" s="16"/>
      <c r="N26" s="16"/>
    </row>
    <row r="27" spans="3:14" s="4" customFormat="1" ht="15" customHeight="1">
      <c r="C27" s="83" t="s">
        <v>39</v>
      </c>
      <c r="D27" s="114" t="s">
        <v>40</v>
      </c>
      <c r="E27" s="115"/>
      <c r="F27" s="115"/>
      <c r="G27" s="118">
        <v>2</v>
      </c>
      <c r="H27" s="113" t="s">
        <v>41</v>
      </c>
      <c r="I27" s="89">
        <v>0</v>
      </c>
      <c r="J27" s="90">
        <f t="shared" si="0"/>
        <v>0</v>
      </c>
      <c r="K27" s="53"/>
      <c r="L27" s="88"/>
      <c r="M27" s="16"/>
      <c r="N27" s="16"/>
    </row>
    <row r="28" spans="3:14" s="4" customFormat="1" ht="15" customHeight="1">
      <c r="C28" s="83" t="s">
        <v>42</v>
      </c>
      <c r="D28" s="114" t="s">
        <v>43</v>
      </c>
      <c r="E28" s="115"/>
      <c r="F28" s="115"/>
      <c r="G28" s="118">
        <v>2</v>
      </c>
      <c r="H28" s="113" t="s">
        <v>41</v>
      </c>
      <c r="I28" s="89">
        <v>0</v>
      </c>
      <c r="J28" s="90">
        <f t="shared" si="0"/>
        <v>0</v>
      </c>
      <c r="K28" s="53"/>
      <c r="L28" s="88"/>
      <c r="M28" s="16"/>
      <c r="N28" s="16"/>
    </row>
    <row r="29" spans="3:14" s="4" customFormat="1" ht="15" customHeight="1">
      <c r="C29" s="83" t="s">
        <v>44</v>
      </c>
      <c r="D29" s="114" t="s">
        <v>45</v>
      </c>
      <c r="E29" s="115"/>
      <c r="F29" s="115"/>
      <c r="G29" s="118">
        <v>4</v>
      </c>
      <c r="H29" s="113" t="s">
        <v>41</v>
      </c>
      <c r="I29" s="89">
        <v>0</v>
      </c>
      <c r="J29" s="90">
        <f t="shared" si="0"/>
        <v>0</v>
      </c>
      <c r="K29" s="53"/>
      <c r="L29" s="88"/>
      <c r="M29" s="16"/>
      <c r="N29" s="16"/>
    </row>
    <row r="30" spans="3:14" s="4" customFormat="1" ht="15" customHeight="1">
      <c r="C30" s="83" t="s">
        <v>46</v>
      </c>
      <c r="D30" s="114" t="s">
        <v>47</v>
      </c>
      <c r="E30" s="115"/>
      <c r="F30" s="115"/>
      <c r="G30" s="118">
        <v>8</v>
      </c>
      <c r="H30" s="113" t="s">
        <v>48</v>
      </c>
      <c r="I30" s="89">
        <v>0</v>
      </c>
      <c r="J30" s="90">
        <f t="shared" si="0"/>
        <v>0</v>
      </c>
      <c r="K30" s="53"/>
      <c r="L30" s="88"/>
      <c r="M30" s="16"/>
      <c r="N30" s="16"/>
    </row>
    <row r="31" spans="3:14" s="4" customFormat="1" ht="15" customHeight="1">
      <c r="C31" s="83" t="s">
        <v>49</v>
      </c>
      <c r="D31" s="114" t="s">
        <v>50</v>
      </c>
      <c r="E31" s="115"/>
      <c r="F31" s="115"/>
      <c r="G31" s="118">
        <v>5</v>
      </c>
      <c r="H31" s="113" t="s">
        <v>41</v>
      </c>
      <c r="I31" s="89">
        <v>0</v>
      </c>
      <c r="J31" s="90">
        <f t="shared" si="0"/>
        <v>0</v>
      </c>
      <c r="K31" s="53"/>
      <c r="L31" s="88"/>
      <c r="M31" s="16"/>
      <c r="N31" s="16"/>
    </row>
    <row r="32" spans="3:14" s="4" customFormat="1" ht="15" customHeight="1">
      <c r="C32" s="83" t="s">
        <v>51</v>
      </c>
      <c r="D32" s="114" t="s">
        <v>52</v>
      </c>
      <c r="E32" s="115"/>
      <c r="F32" s="115"/>
      <c r="G32" s="118">
        <v>1</v>
      </c>
      <c r="H32" s="113" t="s">
        <v>41</v>
      </c>
      <c r="I32" s="89">
        <v>0</v>
      </c>
      <c r="J32" s="90">
        <f t="shared" si="0"/>
        <v>0</v>
      </c>
      <c r="K32" s="53"/>
      <c r="L32" s="88"/>
      <c r="M32" s="16"/>
      <c r="N32" s="16"/>
    </row>
    <row r="33" spans="3:14" s="4" customFormat="1" ht="15" customHeight="1">
      <c r="C33" s="83" t="s">
        <v>53</v>
      </c>
      <c r="D33" s="114" t="s">
        <v>54</v>
      </c>
      <c r="E33" s="115"/>
      <c r="F33" s="115"/>
      <c r="G33" s="118">
        <v>10</v>
      </c>
      <c r="H33" s="113" t="s">
        <v>41</v>
      </c>
      <c r="I33" s="89">
        <v>0</v>
      </c>
      <c r="J33" s="90">
        <f t="shared" si="0"/>
        <v>0</v>
      </c>
      <c r="K33" s="53"/>
      <c r="L33" s="88"/>
      <c r="M33" s="16"/>
      <c r="N33" s="16"/>
    </row>
    <row r="34" spans="3:14" s="4" customFormat="1" ht="15" customHeight="1">
      <c r="C34" s="83" t="s">
        <v>55</v>
      </c>
      <c r="D34" s="114" t="s">
        <v>56</v>
      </c>
      <c r="E34" s="115"/>
      <c r="F34" s="115"/>
      <c r="G34" s="118">
        <v>1</v>
      </c>
      <c r="H34" s="113" t="s">
        <v>41</v>
      </c>
      <c r="I34" s="89">
        <v>0</v>
      </c>
      <c r="J34" s="90">
        <f t="shared" si="0"/>
        <v>0</v>
      </c>
      <c r="K34" s="53"/>
      <c r="L34" s="88"/>
      <c r="M34" s="16"/>
      <c r="N34" s="16"/>
    </row>
    <row r="35" spans="3:14" s="4" customFormat="1" ht="15" customHeight="1">
      <c r="C35" s="83" t="s">
        <v>57</v>
      </c>
      <c r="D35" s="114" t="s">
        <v>58</v>
      </c>
      <c r="E35" s="115"/>
      <c r="F35" s="115"/>
      <c r="G35" s="118">
        <v>4</v>
      </c>
      <c r="H35" s="113" t="s">
        <v>41</v>
      </c>
      <c r="I35" s="89">
        <v>0</v>
      </c>
      <c r="J35" s="90">
        <f t="shared" si="0"/>
        <v>0</v>
      </c>
      <c r="K35" s="53"/>
      <c r="L35" s="88"/>
      <c r="M35" s="16"/>
      <c r="N35" s="16"/>
    </row>
    <row r="36" spans="3:14" s="4" customFormat="1" ht="15" customHeight="1">
      <c r="C36" s="83" t="s">
        <v>59</v>
      </c>
      <c r="D36" s="114" t="s">
        <v>60</v>
      </c>
      <c r="E36" s="115"/>
      <c r="F36" s="115"/>
      <c r="G36" s="118">
        <v>2</v>
      </c>
      <c r="H36" s="113" t="s">
        <v>41</v>
      </c>
      <c r="I36" s="89">
        <v>0</v>
      </c>
      <c r="J36" s="90">
        <f t="shared" si="0"/>
        <v>0</v>
      </c>
      <c r="K36" s="53"/>
      <c r="L36" s="88"/>
      <c r="M36" s="16"/>
      <c r="N36" s="16"/>
    </row>
    <row r="37" spans="3:14" s="4" customFormat="1" ht="15" customHeight="1">
      <c r="C37" s="83" t="s">
        <v>61</v>
      </c>
      <c r="D37" s="114" t="s">
        <v>62</v>
      </c>
      <c r="E37" s="115"/>
      <c r="F37" s="115"/>
      <c r="G37" s="118">
        <v>3</v>
      </c>
      <c r="H37" s="113" t="s">
        <v>41</v>
      </c>
      <c r="I37" s="89">
        <v>0</v>
      </c>
      <c r="J37" s="90">
        <f t="shared" si="0"/>
        <v>0</v>
      </c>
      <c r="K37" s="53"/>
      <c r="L37" s="88"/>
      <c r="M37" s="16"/>
      <c r="N37" s="16"/>
    </row>
    <row r="38" spans="3:14" s="4" customFormat="1" ht="15" customHeight="1">
      <c r="C38" s="83" t="s">
        <v>63</v>
      </c>
      <c r="D38" s="114" t="s">
        <v>64</v>
      </c>
      <c r="E38" s="115"/>
      <c r="F38" s="115"/>
      <c r="G38" s="118">
        <v>3</v>
      </c>
      <c r="H38" s="113" t="s">
        <v>41</v>
      </c>
      <c r="I38" s="89">
        <v>0</v>
      </c>
      <c r="J38" s="90">
        <f t="shared" si="0"/>
        <v>0</v>
      </c>
      <c r="K38" s="53"/>
      <c r="L38" s="88"/>
      <c r="M38" s="16"/>
      <c r="N38" s="16"/>
    </row>
    <row r="39" spans="3:14" s="4" customFormat="1" ht="15" customHeight="1">
      <c r="C39" s="83" t="s">
        <v>65</v>
      </c>
      <c r="D39" s="114" t="s">
        <v>66</v>
      </c>
      <c r="E39" s="115"/>
      <c r="F39" s="115"/>
      <c r="G39" s="118">
        <v>7</v>
      </c>
      <c r="H39" s="113" t="s">
        <v>41</v>
      </c>
      <c r="I39" s="89">
        <v>0</v>
      </c>
      <c r="J39" s="90">
        <f t="shared" si="0"/>
        <v>0</v>
      </c>
      <c r="K39" s="53"/>
      <c r="L39" s="88"/>
      <c r="M39" s="16"/>
      <c r="N39" s="16"/>
    </row>
    <row r="40" spans="3:14" s="4" customFormat="1" ht="25.9" customHeight="1">
      <c r="C40" s="83" t="s">
        <v>67</v>
      </c>
      <c r="D40" s="114" t="s">
        <v>68</v>
      </c>
      <c r="E40" s="115"/>
      <c r="F40" s="115"/>
      <c r="G40" s="118">
        <v>60</v>
      </c>
      <c r="H40" s="113" t="s">
        <v>41</v>
      </c>
      <c r="I40" s="89">
        <v>0</v>
      </c>
      <c r="J40" s="90">
        <f t="shared" si="0"/>
        <v>0</v>
      </c>
      <c r="K40" s="53"/>
      <c r="L40" s="88"/>
      <c r="M40" s="16"/>
      <c r="N40" s="16"/>
    </row>
    <row r="41" spans="3:14" s="4" customFormat="1" ht="15" customHeight="1">
      <c r="C41" s="83" t="s">
        <v>69</v>
      </c>
      <c r="D41" s="114" t="s">
        <v>70</v>
      </c>
      <c r="E41" s="115"/>
      <c r="F41" s="115"/>
      <c r="G41" s="118">
        <v>60</v>
      </c>
      <c r="H41" s="113" t="s">
        <v>41</v>
      </c>
      <c r="I41" s="89">
        <v>0</v>
      </c>
      <c r="J41" s="90">
        <f t="shared" si="0"/>
        <v>0</v>
      </c>
      <c r="K41" s="53"/>
      <c r="L41" s="88"/>
      <c r="M41" s="16"/>
      <c r="N41" s="16"/>
    </row>
    <row r="42" spans="3:14" s="4" customFormat="1" ht="15" customHeight="1">
      <c r="C42" s="83" t="s">
        <v>71</v>
      </c>
      <c r="D42" s="114" t="s">
        <v>72</v>
      </c>
      <c r="E42" s="115"/>
      <c r="F42" s="115"/>
      <c r="G42" s="118">
        <v>1</v>
      </c>
      <c r="H42" s="113" t="s">
        <v>41</v>
      </c>
      <c r="I42" s="89">
        <v>0</v>
      </c>
      <c r="J42" s="90">
        <f t="shared" si="0"/>
        <v>0</v>
      </c>
      <c r="K42" s="53"/>
      <c r="L42" s="88"/>
      <c r="M42" s="16"/>
      <c r="N42" s="16"/>
    </row>
    <row r="43" spans="3:14" s="4" customFormat="1" ht="15" customHeight="1">
      <c r="C43" s="83" t="s">
        <v>73</v>
      </c>
      <c r="D43" s="114" t="s">
        <v>74</v>
      </c>
      <c r="E43" s="115"/>
      <c r="F43" s="115"/>
      <c r="G43" s="118">
        <v>12</v>
      </c>
      <c r="H43" s="113" t="s">
        <v>41</v>
      </c>
      <c r="I43" s="89">
        <v>0</v>
      </c>
      <c r="J43" s="90">
        <f t="shared" si="0"/>
        <v>0</v>
      </c>
      <c r="K43" s="53"/>
      <c r="L43" s="88"/>
      <c r="M43" s="16"/>
      <c r="N43" s="16"/>
    </row>
    <row r="44" spans="3:14" s="4" customFormat="1" ht="15" customHeight="1">
      <c r="C44" s="83"/>
      <c r="D44" s="19" t="s">
        <v>75</v>
      </c>
      <c r="E44" s="66"/>
      <c r="F44" s="66"/>
      <c r="G44" s="117"/>
      <c r="H44" s="59"/>
      <c r="I44" s="18"/>
      <c r="J44" s="60"/>
      <c r="K44" s="54"/>
      <c r="M44" s="16"/>
      <c r="N44" s="16"/>
    </row>
    <row r="45" spans="3:14" s="7" customFormat="1" ht="15" customHeight="1">
      <c r="C45" s="128"/>
      <c r="D45" s="129"/>
      <c r="E45" s="130"/>
      <c r="F45" s="130"/>
      <c r="G45" s="131"/>
      <c r="H45" s="132"/>
      <c r="I45" s="133"/>
      <c r="J45" s="134">
        <f>SUM(J19:J43)</f>
        <v>0</v>
      </c>
      <c r="K45" s="58"/>
      <c r="L45" s="4"/>
      <c r="M45" s="16"/>
      <c r="N45" s="16"/>
    </row>
    <row r="46" spans="3:14" s="4" customFormat="1" ht="15" customHeight="1">
      <c r="C46" s="82" t="s">
        <v>76</v>
      </c>
      <c r="D46" s="110" t="s">
        <v>77</v>
      </c>
      <c r="E46" s="111"/>
      <c r="F46" s="111"/>
      <c r="G46" s="118" t="s">
        <v>19</v>
      </c>
      <c r="H46" s="113" t="s">
        <v>19</v>
      </c>
      <c r="I46" s="72">
        <v>0</v>
      </c>
      <c r="J46" s="73"/>
      <c r="K46" s="53"/>
      <c r="M46" s="16"/>
      <c r="N46" s="16"/>
    </row>
    <row r="47" spans="3:14" s="4" customFormat="1" ht="15" customHeight="1">
      <c r="C47" s="83" t="s">
        <v>78</v>
      </c>
      <c r="D47" s="114" t="s">
        <v>79</v>
      </c>
      <c r="E47" s="115"/>
      <c r="F47" s="115"/>
      <c r="G47" s="118">
        <v>2</v>
      </c>
      <c r="H47" s="113" t="s">
        <v>41</v>
      </c>
      <c r="I47" s="89">
        <v>0</v>
      </c>
      <c r="J47" s="90">
        <f t="shared" ref="J47:J52" si="1">G47*I47</f>
        <v>0</v>
      </c>
      <c r="K47" s="53"/>
      <c r="M47" s="16"/>
      <c r="N47" s="16"/>
    </row>
    <row r="48" spans="3:14" s="4" customFormat="1" ht="15" customHeight="1">
      <c r="C48" s="83" t="s">
        <v>80</v>
      </c>
      <c r="D48" s="114" t="s">
        <v>40</v>
      </c>
      <c r="E48" s="115"/>
      <c r="F48" s="115"/>
      <c r="G48" s="118">
        <v>2</v>
      </c>
      <c r="H48" s="113" t="s">
        <v>41</v>
      </c>
      <c r="I48" s="89">
        <v>0</v>
      </c>
      <c r="J48" s="90">
        <f t="shared" si="1"/>
        <v>0</v>
      </c>
      <c r="K48" s="53"/>
      <c r="M48" s="16"/>
      <c r="N48" s="16"/>
    </row>
    <row r="49" spans="3:14" s="4" customFormat="1" ht="15" customHeight="1">
      <c r="C49" s="83" t="s">
        <v>81</v>
      </c>
      <c r="D49" s="114" t="s">
        <v>45</v>
      </c>
      <c r="E49" s="115"/>
      <c r="F49" s="115"/>
      <c r="G49" s="118">
        <v>2</v>
      </c>
      <c r="H49" s="113" t="s">
        <v>41</v>
      </c>
      <c r="I49" s="89">
        <v>0</v>
      </c>
      <c r="J49" s="90">
        <f t="shared" si="1"/>
        <v>0</v>
      </c>
      <c r="K49" s="53"/>
      <c r="M49" s="16"/>
      <c r="N49" s="16"/>
    </row>
    <row r="50" spans="3:14" s="4" customFormat="1" ht="15" customHeight="1">
      <c r="C50" s="83" t="s">
        <v>82</v>
      </c>
      <c r="D50" s="114" t="s">
        <v>83</v>
      </c>
      <c r="E50" s="115"/>
      <c r="F50" s="115"/>
      <c r="G50" s="118">
        <v>6</v>
      </c>
      <c r="H50" s="113" t="s">
        <v>41</v>
      </c>
      <c r="I50" s="89">
        <v>0</v>
      </c>
      <c r="J50" s="90">
        <f t="shared" si="1"/>
        <v>0</v>
      </c>
      <c r="K50" s="53"/>
      <c r="M50" s="16"/>
      <c r="N50" s="16"/>
    </row>
    <row r="51" spans="3:14" s="4" customFormat="1" ht="15" customHeight="1">
      <c r="C51" s="83" t="s">
        <v>84</v>
      </c>
      <c r="D51" s="114" t="s">
        <v>85</v>
      </c>
      <c r="E51" s="115"/>
      <c r="F51" s="115"/>
      <c r="G51" s="118">
        <v>6</v>
      </c>
      <c r="H51" s="113" t="s">
        <v>41</v>
      </c>
      <c r="I51" s="89">
        <v>0</v>
      </c>
      <c r="J51" s="90">
        <f t="shared" si="1"/>
        <v>0</v>
      </c>
      <c r="K51" s="53"/>
      <c r="M51" s="16"/>
      <c r="N51" s="16"/>
    </row>
    <row r="52" spans="3:14" s="4" customFormat="1" ht="15" customHeight="1">
      <c r="C52" s="83" t="s">
        <v>86</v>
      </c>
      <c r="D52" s="114" t="s">
        <v>87</v>
      </c>
      <c r="E52" s="115"/>
      <c r="F52" s="115"/>
      <c r="G52" s="118">
        <v>2</v>
      </c>
      <c r="H52" s="113" t="s">
        <v>41</v>
      </c>
      <c r="I52" s="89">
        <v>0</v>
      </c>
      <c r="J52" s="90">
        <f t="shared" si="1"/>
        <v>0</v>
      </c>
      <c r="K52" s="53"/>
      <c r="M52" s="16"/>
      <c r="N52" s="16"/>
    </row>
    <row r="53" spans="3:14" s="4" customFormat="1" ht="15" customHeight="1">
      <c r="C53" s="83" t="s">
        <v>88</v>
      </c>
      <c r="D53" s="114" t="s">
        <v>89</v>
      </c>
      <c r="E53" s="115"/>
      <c r="F53" s="115"/>
      <c r="G53" s="118">
        <v>1</v>
      </c>
      <c r="H53" s="113" t="s">
        <v>41</v>
      </c>
      <c r="I53" s="89">
        <v>0</v>
      </c>
      <c r="J53" s="90">
        <f t="shared" ref="J53:J58" si="2">G53*I53</f>
        <v>0</v>
      </c>
      <c r="K53" s="53"/>
      <c r="M53" s="16"/>
      <c r="N53" s="16"/>
    </row>
    <row r="54" spans="3:14" s="4" customFormat="1" ht="15" customHeight="1">
      <c r="C54" s="83" t="s">
        <v>90</v>
      </c>
      <c r="D54" s="114" t="s">
        <v>91</v>
      </c>
      <c r="E54" s="115"/>
      <c r="F54" s="115"/>
      <c r="G54" s="118">
        <v>2</v>
      </c>
      <c r="H54" s="113" t="s">
        <v>41</v>
      </c>
      <c r="I54" s="89">
        <v>0</v>
      </c>
      <c r="J54" s="90">
        <f t="shared" si="2"/>
        <v>0</v>
      </c>
      <c r="K54" s="53"/>
      <c r="M54" s="16"/>
      <c r="N54" s="16"/>
    </row>
    <row r="55" spans="3:14" s="4" customFormat="1" ht="15" customHeight="1">
      <c r="C55" s="83" t="s">
        <v>92</v>
      </c>
      <c r="D55" s="114" t="s">
        <v>93</v>
      </c>
      <c r="E55" s="115"/>
      <c r="F55" s="115"/>
      <c r="G55" s="118">
        <v>3</v>
      </c>
      <c r="H55" s="113" t="s">
        <v>41</v>
      </c>
      <c r="I55" s="89">
        <v>0</v>
      </c>
      <c r="J55" s="90">
        <f t="shared" si="2"/>
        <v>0</v>
      </c>
      <c r="K55" s="53"/>
      <c r="M55" s="16"/>
      <c r="N55" s="16"/>
    </row>
    <row r="56" spans="3:14" s="4" customFormat="1" ht="15" customHeight="1">
      <c r="C56" s="83" t="s">
        <v>94</v>
      </c>
      <c r="D56" s="114" t="s">
        <v>95</v>
      </c>
      <c r="E56" s="115"/>
      <c r="F56" s="115"/>
      <c r="G56" s="118">
        <v>2</v>
      </c>
      <c r="H56" s="113" t="s">
        <v>41</v>
      </c>
      <c r="I56" s="89">
        <v>0</v>
      </c>
      <c r="J56" s="90">
        <f t="shared" si="2"/>
        <v>0</v>
      </c>
      <c r="K56" s="53"/>
      <c r="M56" s="16"/>
      <c r="N56" s="16"/>
    </row>
    <row r="57" spans="3:14" s="4" customFormat="1" ht="22.5">
      <c r="C57" s="83" t="s">
        <v>96</v>
      </c>
      <c r="D57" s="114" t="s">
        <v>97</v>
      </c>
      <c r="E57" s="115"/>
      <c r="F57" s="115"/>
      <c r="G57" s="118">
        <v>40</v>
      </c>
      <c r="H57" s="113" t="s">
        <v>41</v>
      </c>
      <c r="I57" s="89">
        <v>0</v>
      </c>
      <c r="J57" s="90">
        <f t="shared" si="2"/>
        <v>0</v>
      </c>
      <c r="K57" s="53"/>
      <c r="M57" s="16"/>
      <c r="N57" s="16"/>
    </row>
    <row r="58" spans="3:14" s="4" customFormat="1" ht="22.5">
      <c r="C58" s="83" t="s">
        <v>98</v>
      </c>
      <c r="D58" s="114" t="s">
        <v>99</v>
      </c>
      <c r="E58" s="115"/>
      <c r="F58" s="115"/>
      <c r="G58" s="118">
        <v>1</v>
      </c>
      <c r="H58" s="113" t="s">
        <v>41</v>
      </c>
      <c r="I58" s="89">
        <v>0</v>
      </c>
      <c r="J58" s="90">
        <f t="shared" si="2"/>
        <v>0</v>
      </c>
      <c r="K58" s="53"/>
      <c r="M58" s="16"/>
      <c r="N58" s="16"/>
    </row>
    <row r="59" spans="3:14" s="4" customFormat="1" ht="15" customHeight="1">
      <c r="C59" s="83"/>
      <c r="D59" s="19" t="s">
        <v>75</v>
      </c>
      <c r="E59" s="66"/>
      <c r="F59" s="66"/>
      <c r="G59" s="117"/>
      <c r="H59" s="59"/>
      <c r="I59" s="18"/>
      <c r="J59" s="60"/>
      <c r="K59" s="54"/>
      <c r="M59" s="16"/>
      <c r="N59" s="16"/>
    </row>
    <row r="60" spans="3:14" s="7" customFormat="1" ht="15" customHeight="1">
      <c r="C60" s="128"/>
      <c r="D60" s="129"/>
      <c r="E60" s="130"/>
      <c r="F60" s="130"/>
      <c r="G60" s="131"/>
      <c r="H60" s="132"/>
      <c r="I60" s="133"/>
      <c r="J60" s="134">
        <f>SUM(J47:J58)</f>
        <v>0</v>
      </c>
      <c r="K60" s="58"/>
      <c r="L60" s="4"/>
      <c r="M60" s="16"/>
      <c r="N60" s="16"/>
    </row>
    <row r="61" spans="3:14" s="4" customFormat="1" ht="15" customHeight="1">
      <c r="C61" s="82" t="s">
        <v>100</v>
      </c>
      <c r="D61" s="110" t="s">
        <v>101</v>
      </c>
      <c r="E61" s="111"/>
      <c r="F61" s="111"/>
      <c r="G61" s="118" t="s">
        <v>19</v>
      </c>
      <c r="H61" s="113" t="s">
        <v>19</v>
      </c>
      <c r="I61" s="72"/>
      <c r="J61" s="73"/>
      <c r="K61" s="53"/>
      <c r="M61" s="16"/>
      <c r="N61" s="16"/>
    </row>
    <row r="62" spans="3:14" s="4" customFormat="1" ht="15" customHeight="1">
      <c r="C62" s="83" t="s">
        <v>102</v>
      </c>
      <c r="D62" s="114" t="s">
        <v>103</v>
      </c>
      <c r="E62" s="115"/>
      <c r="F62" s="115"/>
      <c r="G62" s="118">
        <v>8</v>
      </c>
      <c r="H62" s="113" t="s">
        <v>41</v>
      </c>
      <c r="I62" s="89">
        <v>0</v>
      </c>
      <c r="J62" s="90">
        <f t="shared" ref="J62:J69" si="3">G62*I62</f>
        <v>0</v>
      </c>
      <c r="K62" s="53"/>
      <c r="L62" s="16"/>
      <c r="M62" s="16"/>
      <c r="N62" s="16"/>
    </row>
    <row r="63" spans="3:14" s="4" customFormat="1" ht="15" customHeight="1">
      <c r="C63" s="83" t="s">
        <v>104</v>
      </c>
      <c r="D63" s="114" t="s">
        <v>105</v>
      </c>
      <c r="E63" s="115"/>
      <c r="F63" s="115"/>
      <c r="G63" s="118">
        <v>2</v>
      </c>
      <c r="H63" s="113" t="s">
        <v>41</v>
      </c>
      <c r="I63" s="89">
        <v>0</v>
      </c>
      <c r="J63" s="90">
        <f t="shared" si="3"/>
        <v>0</v>
      </c>
      <c r="K63" s="53"/>
      <c r="L63" s="16"/>
      <c r="M63" s="16"/>
      <c r="N63" s="16"/>
    </row>
    <row r="64" spans="3:14" s="4" customFormat="1" ht="15" customHeight="1">
      <c r="C64" s="83" t="s">
        <v>106</v>
      </c>
      <c r="D64" s="114" t="s">
        <v>107</v>
      </c>
      <c r="E64" s="115"/>
      <c r="F64" s="115"/>
      <c r="G64" s="118">
        <v>1</v>
      </c>
      <c r="H64" s="113" t="s">
        <v>41</v>
      </c>
      <c r="I64" s="89">
        <v>0</v>
      </c>
      <c r="J64" s="90">
        <f t="shared" si="3"/>
        <v>0</v>
      </c>
      <c r="K64" s="53"/>
      <c r="L64" s="16"/>
      <c r="M64" s="16"/>
      <c r="N64" s="16"/>
    </row>
    <row r="65" spans="3:14" s="4" customFormat="1" ht="15" customHeight="1">
      <c r="C65" s="83" t="s">
        <v>108</v>
      </c>
      <c r="D65" s="114" t="s">
        <v>109</v>
      </c>
      <c r="E65" s="115"/>
      <c r="F65" s="115"/>
      <c r="G65" s="118">
        <v>3</v>
      </c>
      <c r="H65" s="113" t="s">
        <v>41</v>
      </c>
      <c r="I65" s="89">
        <v>0</v>
      </c>
      <c r="J65" s="90">
        <f t="shared" si="3"/>
        <v>0</v>
      </c>
      <c r="K65" s="53"/>
      <c r="L65" s="16"/>
      <c r="M65" s="16"/>
      <c r="N65" s="16"/>
    </row>
    <row r="66" spans="3:14" s="4" customFormat="1" ht="15" customHeight="1">
      <c r="C66" s="83" t="s">
        <v>110</v>
      </c>
      <c r="D66" s="114" t="s">
        <v>111</v>
      </c>
      <c r="E66" s="115"/>
      <c r="F66" s="115"/>
      <c r="G66" s="118">
        <v>4</v>
      </c>
      <c r="H66" s="113" t="s">
        <v>41</v>
      </c>
      <c r="I66" s="89">
        <v>0</v>
      </c>
      <c r="J66" s="90">
        <f t="shared" si="3"/>
        <v>0</v>
      </c>
      <c r="K66" s="53"/>
      <c r="L66" s="16"/>
      <c r="M66" s="16"/>
      <c r="N66" s="16"/>
    </row>
    <row r="67" spans="3:14" s="4" customFormat="1" ht="15" customHeight="1">
      <c r="C67" s="83" t="s">
        <v>112</v>
      </c>
      <c r="D67" s="114" t="s">
        <v>113</v>
      </c>
      <c r="E67" s="115"/>
      <c r="F67" s="115"/>
      <c r="G67" s="118">
        <v>1</v>
      </c>
      <c r="H67" s="113" t="s">
        <v>41</v>
      </c>
      <c r="I67" s="89">
        <v>0</v>
      </c>
      <c r="J67" s="90">
        <f t="shared" si="3"/>
        <v>0</v>
      </c>
      <c r="K67" s="53"/>
      <c r="L67" s="16"/>
      <c r="M67" s="16"/>
      <c r="N67" s="16"/>
    </row>
    <row r="68" spans="3:14" s="4" customFormat="1" ht="15" customHeight="1">
      <c r="C68" s="83" t="s">
        <v>114</v>
      </c>
      <c r="D68" s="114" t="s">
        <v>95</v>
      </c>
      <c r="E68" s="115"/>
      <c r="F68" s="115"/>
      <c r="G68" s="118">
        <v>4</v>
      </c>
      <c r="H68" s="113" t="s">
        <v>41</v>
      </c>
      <c r="I68" s="89">
        <v>0</v>
      </c>
      <c r="J68" s="90">
        <f t="shared" si="3"/>
        <v>0</v>
      </c>
      <c r="K68" s="53"/>
      <c r="L68" s="16"/>
      <c r="M68" s="16"/>
      <c r="N68" s="16"/>
    </row>
    <row r="69" spans="3:14" s="4" customFormat="1" ht="45">
      <c r="C69" s="83" t="s">
        <v>115</v>
      </c>
      <c r="D69" s="114" t="s">
        <v>116</v>
      </c>
      <c r="E69" s="115"/>
      <c r="F69" s="115"/>
      <c r="G69" s="118">
        <v>1</v>
      </c>
      <c r="H69" s="113" t="s">
        <v>41</v>
      </c>
      <c r="I69" s="89">
        <v>0</v>
      </c>
      <c r="J69" s="90">
        <f t="shared" si="3"/>
        <v>0</v>
      </c>
      <c r="K69" s="53"/>
      <c r="L69" s="16"/>
      <c r="M69" s="16"/>
      <c r="N69" s="16"/>
    </row>
    <row r="70" spans="3:14" s="4" customFormat="1" ht="15" customHeight="1">
      <c r="C70" s="83"/>
      <c r="D70" s="19" t="s">
        <v>75</v>
      </c>
      <c r="E70" s="66"/>
      <c r="F70" s="66"/>
      <c r="G70" s="117"/>
      <c r="H70" s="59"/>
      <c r="I70" s="18"/>
      <c r="J70" s="60"/>
      <c r="K70" s="54"/>
      <c r="M70" s="16"/>
      <c r="N70" s="16"/>
    </row>
    <row r="71" spans="3:14" s="7" customFormat="1" ht="15" customHeight="1">
      <c r="C71" s="128"/>
      <c r="D71" s="129"/>
      <c r="E71" s="130"/>
      <c r="F71" s="130"/>
      <c r="G71" s="131"/>
      <c r="H71" s="132"/>
      <c r="I71" s="133"/>
      <c r="J71" s="134">
        <f>SUM(J62:J69)</f>
        <v>0</v>
      </c>
      <c r="K71" s="58"/>
      <c r="L71" s="4"/>
      <c r="M71" s="16"/>
      <c r="N71" s="16"/>
    </row>
    <row r="72" spans="3:14" s="4" customFormat="1" ht="15" customHeight="1">
      <c r="C72" s="82" t="s">
        <v>117</v>
      </c>
      <c r="D72" s="110" t="s">
        <v>118</v>
      </c>
      <c r="E72" s="111"/>
      <c r="F72" s="111"/>
      <c r="G72" s="118" t="s">
        <v>19</v>
      </c>
      <c r="H72" s="113" t="s">
        <v>19</v>
      </c>
      <c r="I72" s="72"/>
      <c r="J72" s="73"/>
      <c r="K72" s="53"/>
      <c r="M72" s="16"/>
      <c r="N72" s="16"/>
    </row>
    <row r="73" spans="3:14" s="4" customFormat="1" ht="15" customHeight="1">
      <c r="C73" s="83" t="s">
        <v>119</v>
      </c>
      <c r="D73" s="114" t="s">
        <v>85</v>
      </c>
      <c r="E73" s="115"/>
      <c r="F73" s="115"/>
      <c r="G73" s="118">
        <v>3</v>
      </c>
      <c r="H73" s="113" t="s">
        <v>41</v>
      </c>
      <c r="I73" s="89">
        <v>0</v>
      </c>
      <c r="J73" s="90">
        <f t="shared" ref="J73:J78" si="4">G73*I73</f>
        <v>0</v>
      </c>
      <c r="K73" s="53"/>
      <c r="L73" s="16"/>
      <c r="M73" s="16"/>
      <c r="N73" s="16"/>
    </row>
    <row r="74" spans="3:14" s="4" customFormat="1" ht="15" customHeight="1">
      <c r="C74" s="83" t="s">
        <v>120</v>
      </c>
      <c r="D74" s="114" t="s">
        <v>121</v>
      </c>
      <c r="E74" s="115"/>
      <c r="F74" s="115"/>
      <c r="G74" s="118">
        <v>1</v>
      </c>
      <c r="H74" s="113" t="s">
        <v>41</v>
      </c>
      <c r="I74" s="89">
        <v>0</v>
      </c>
      <c r="J74" s="90">
        <f t="shared" si="4"/>
        <v>0</v>
      </c>
      <c r="K74" s="53"/>
      <c r="L74" s="16"/>
      <c r="M74" s="16"/>
      <c r="N74" s="16"/>
    </row>
    <row r="75" spans="3:14" s="4" customFormat="1" ht="15" customHeight="1">
      <c r="C75" s="83" t="s">
        <v>122</v>
      </c>
      <c r="D75" s="114" t="s">
        <v>123</v>
      </c>
      <c r="E75" s="115"/>
      <c r="F75" s="115"/>
      <c r="G75" s="118">
        <v>1</v>
      </c>
      <c r="H75" s="113" t="s">
        <v>41</v>
      </c>
      <c r="I75" s="89">
        <v>0</v>
      </c>
      <c r="J75" s="90">
        <f t="shared" si="4"/>
        <v>0</v>
      </c>
      <c r="K75" s="53"/>
      <c r="L75" s="16"/>
      <c r="M75" s="16"/>
      <c r="N75" s="16"/>
    </row>
    <row r="76" spans="3:14" s="4" customFormat="1" ht="15" customHeight="1">
      <c r="C76" s="83" t="s">
        <v>124</v>
      </c>
      <c r="D76" s="114" t="s">
        <v>125</v>
      </c>
      <c r="E76" s="115"/>
      <c r="F76" s="115"/>
      <c r="G76" s="118">
        <v>1</v>
      </c>
      <c r="H76" s="113" t="s">
        <v>41</v>
      </c>
      <c r="I76" s="89">
        <v>0</v>
      </c>
      <c r="J76" s="90">
        <f t="shared" si="4"/>
        <v>0</v>
      </c>
      <c r="K76" s="53"/>
      <c r="L76" s="16"/>
      <c r="M76" s="16"/>
      <c r="N76" s="16"/>
    </row>
    <row r="77" spans="3:14" s="4" customFormat="1" ht="15" customHeight="1">
      <c r="C77" s="83" t="s">
        <v>126</v>
      </c>
      <c r="D77" s="114" t="s">
        <v>127</v>
      </c>
      <c r="E77" s="115"/>
      <c r="F77" s="115"/>
      <c r="G77" s="118">
        <v>2</v>
      </c>
      <c r="H77" s="113" t="s">
        <v>41</v>
      </c>
      <c r="I77" s="89">
        <v>0</v>
      </c>
      <c r="J77" s="90">
        <f t="shared" si="4"/>
        <v>0</v>
      </c>
      <c r="K77" s="53"/>
      <c r="L77" s="16"/>
      <c r="M77" s="16"/>
      <c r="N77" s="16"/>
    </row>
    <row r="78" spans="3:14" s="4" customFormat="1" ht="15" customHeight="1">
      <c r="C78" s="83" t="s">
        <v>128</v>
      </c>
      <c r="D78" s="114" t="s">
        <v>129</v>
      </c>
      <c r="E78" s="115"/>
      <c r="F78" s="115"/>
      <c r="G78" s="118">
        <v>1</v>
      </c>
      <c r="H78" s="113" t="s">
        <v>41</v>
      </c>
      <c r="I78" s="89">
        <v>0</v>
      </c>
      <c r="J78" s="90">
        <f t="shared" si="4"/>
        <v>0</v>
      </c>
      <c r="K78" s="53"/>
      <c r="L78" s="16"/>
      <c r="M78" s="16"/>
      <c r="N78" s="16"/>
    </row>
    <row r="79" spans="3:14" s="4" customFormat="1" ht="15" customHeight="1">
      <c r="C79" s="83" t="s">
        <v>130</v>
      </c>
      <c r="D79" s="114" t="s">
        <v>83</v>
      </c>
      <c r="E79" s="115"/>
      <c r="F79" s="115"/>
      <c r="G79" s="118">
        <v>2</v>
      </c>
      <c r="H79" s="113" t="s">
        <v>41</v>
      </c>
      <c r="I79" s="89">
        <v>0</v>
      </c>
      <c r="J79" s="90">
        <f>G79*I79</f>
        <v>0</v>
      </c>
      <c r="K79" s="53"/>
      <c r="L79" s="16"/>
      <c r="M79" s="16"/>
      <c r="N79" s="16"/>
    </row>
    <row r="80" spans="3:14" s="4" customFormat="1" ht="15" customHeight="1">
      <c r="C80" s="83"/>
      <c r="D80" s="19" t="s">
        <v>75</v>
      </c>
      <c r="E80" s="66"/>
      <c r="F80" s="66"/>
      <c r="G80" s="117"/>
      <c r="H80" s="59"/>
      <c r="I80" s="18"/>
      <c r="J80" s="60"/>
      <c r="K80" s="54"/>
      <c r="M80" s="16"/>
      <c r="N80" s="16"/>
    </row>
    <row r="81" spans="3:14" s="7" customFormat="1" ht="15" customHeight="1">
      <c r="C81" s="128"/>
      <c r="D81" s="129"/>
      <c r="E81" s="130"/>
      <c r="F81" s="130"/>
      <c r="G81" s="131"/>
      <c r="H81" s="132"/>
      <c r="I81" s="133"/>
      <c r="J81" s="134">
        <f>SUM(J73:J79)</f>
        <v>0</v>
      </c>
      <c r="K81" s="58"/>
      <c r="L81" s="4"/>
      <c r="M81" s="16"/>
      <c r="N81" s="16"/>
    </row>
    <row r="82" spans="3:14" s="4" customFormat="1" ht="15" customHeight="1">
      <c r="C82" s="82" t="s">
        <v>131</v>
      </c>
      <c r="D82" s="110" t="s">
        <v>132</v>
      </c>
      <c r="E82" s="111"/>
      <c r="F82" s="111"/>
      <c r="G82" s="118" t="s">
        <v>19</v>
      </c>
      <c r="H82" s="113" t="s">
        <v>19</v>
      </c>
      <c r="I82" s="72"/>
      <c r="J82" s="73"/>
      <c r="K82" s="53"/>
      <c r="M82" s="16"/>
      <c r="N82" s="16"/>
    </row>
    <row r="83" spans="3:14" s="4" customFormat="1" ht="15" customHeight="1">
      <c r="C83" s="83" t="s">
        <v>133</v>
      </c>
      <c r="D83" s="114" t="s">
        <v>85</v>
      </c>
      <c r="E83" s="115"/>
      <c r="F83" s="115"/>
      <c r="G83" s="118">
        <v>3</v>
      </c>
      <c r="H83" s="113" t="s">
        <v>41</v>
      </c>
      <c r="I83" s="89">
        <v>0</v>
      </c>
      <c r="J83" s="90">
        <f t="shared" ref="J83:J89" si="5">G83*I83</f>
        <v>0</v>
      </c>
      <c r="K83" s="53"/>
      <c r="M83" s="16"/>
      <c r="N83" s="16"/>
    </row>
    <row r="84" spans="3:14" s="4" customFormat="1" ht="15" customHeight="1">
      <c r="C84" s="83" t="s">
        <v>134</v>
      </c>
      <c r="D84" s="114" t="s">
        <v>121</v>
      </c>
      <c r="E84" s="115"/>
      <c r="F84" s="115"/>
      <c r="G84" s="118">
        <v>1</v>
      </c>
      <c r="H84" s="113" t="s">
        <v>41</v>
      </c>
      <c r="I84" s="89">
        <v>0</v>
      </c>
      <c r="J84" s="90">
        <f t="shared" si="5"/>
        <v>0</v>
      </c>
      <c r="K84" s="53"/>
      <c r="M84" s="16"/>
      <c r="N84" s="16"/>
    </row>
    <row r="85" spans="3:14" s="4" customFormat="1" ht="15" customHeight="1">
      <c r="C85" s="83" t="s">
        <v>135</v>
      </c>
      <c r="D85" s="114" t="s">
        <v>123</v>
      </c>
      <c r="E85" s="115"/>
      <c r="F85" s="115"/>
      <c r="G85" s="118">
        <v>1</v>
      </c>
      <c r="H85" s="113" t="s">
        <v>41</v>
      </c>
      <c r="I85" s="89">
        <v>0</v>
      </c>
      <c r="J85" s="90">
        <f t="shared" si="5"/>
        <v>0</v>
      </c>
      <c r="K85" s="53"/>
      <c r="M85" s="16"/>
      <c r="N85" s="16"/>
    </row>
    <row r="86" spans="3:14" s="4" customFormat="1" ht="15" customHeight="1">
      <c r="C86" s="83" t="s">
        <v>136</v>
      </c>
      <c r="D86" s="114" t="s">
        <v>137</v>
      </c>
      <c r="E86" s="115"/>
      <c r="F86" s="115"/>
      <c r="G86" s="118">
        <v>1</v>
      </c>
      <c r="H86" s="113" t="s">
        <v>41</v>
      </c>
      <c r="I86" s="89">
        <v>0</v>
      </c>
      <c r="J86" s="90">
        <f t="shared" si="5"/>
        <v>0</v>
      </c>
      <c r="K86" s="53"/>
      <c r="M86" s="16"/>
      <c r="N86" s="16"/>
    </row>
    <row r="87" spans="3:14" s="4" customFormat="1" ht="15" customHeight="1">
      <c r="C87" s="83" t="s">
        <v>138</v>
      </c>
      <c r="D87" s="114" t="s">
        <v>127</v>
      </c>
      <c r="E87" s="115"/>
      <c r="F87" s="115"/>
      <c r="G87" s="118">
        <v>2</v>
      </c>
      <c r="H87" s="113" t="s">
        <v>41</v>
      </c>
      <c r="I87" s="89">
        <v>0</v>
      </c>
      <c r="J87" s="90">
        <f t="shared" si="5"/>
        <v>0</v>
      </c>
      <c r="K87" s="53"/>
      <c r="L87" s="16"/>
      <c r="M87" s="16"/>
      <c r="N87" s="16"/>
    </row>
    <row r="88" spans="3:14" s="4" customFormat="1" ht="15" customHeight="1">
      <c r="C88" s="83" t="s">
        <v>139</v>
      </c>
      <c r="D88" s="114" t="s">
        <v>129</v>
      </c>
      <c r="E88" s="115"/>
      <c r="F88" s="115"/>
      <c r="G88" s="118">
        <v>1</v>
      </c>
      <c r="H88" s="113" t="s">
        <v>41</v>
      </c>
      <c r="I88" s="89">
        <v>0</v>
      </c>
      <c r="J88" s="90">
        <f t="shared" si="5"/>
        <v>0</v>
      </c>
      <c r="K88" s="53"/>
      <c r="L88" s="16"/>
      <c r="M88" s="16"/>
      <c r="N88" s="16"/>
    </row>
    <row r="89" spans="3:14" s="4" customFormat="1" ht="15" customHeight="1">
      <c r="C89" s="83" t="s">
        <v>140</v>
      </c>
      <c r="D89" s="114" t="s">
        <v>83</v>
      </c>
      <c r="E89" s="115"/>
      <c r="F89" s="115"/>
      <c r="G89" s="118">
        <v>2</v>
      </c>
      <c r="H89" s="113" t="s">
        <v>41</v>
      </c>
      <c r="I89" s="89">
        <v>0</v>
      </c>
      <c r="J89" s="90">
        <f t="shared" si="5"/>
        <v>0</v>
      </c>
      <c r="K89" s="53"/>
      <c r="L89" s="16"/>
      <c r="M89" s="16"/>
      <c r="N89" s="16"/>
    </row>
    <row r="90" spans="3:14" s="4" customFormat="1" ht="15" customHeight="1">
      <c r="C90" s="83"/>
      <c r="D90" s="19" t="s">
        <v>75</v>
      </c>
      <c r="E90" s="66"/>
      <c r="F90" s="66"/>
      <c r="G90" s="117"/>
      <c r="H90" s="59"/>
      <c r="I90" s="18"/>
      <c r="J90" s="60"/>
      <c r="K90" s="54"/>
      <c r="M90" s="16"/>
      <c r="N90" s="16"/>
    </row>
    <row r="91" spans="3:14" s="7" customFormat="1" ht="15" customHeight="1">
      <c r="C91" s="128"/>
      <c r="D91" s="129"/>
      <c r="E91" s="130"/>
      <c r="F91" s="130"/>
      <c r="G91" s="131"/>
      <c r="H91" s="132"/>
      <c r="I91" s="133"/>
      <c r="J91" s="134">
        <f>SUM(J83:J89)</f>
        <v>0</v>
      </c>
      <c r="K91" s="58"/>
      <c r="L91" s="4"/>
      <c r="M91" s="16"/>
      <c r="N91" s="16"/>
    </row>
    <row r="92" spans="3:14" s="4" customFormat="1" ht="15" customHeight="1">
      <c r="C92" s="82" t="s">
        <v>141</v>
      </c>
      <c r="D92" s="110" t="s">
        <v>142</v>
      </c>
      <c r="E92" s="111"/>
      <c r="F92" s="111"/>
      <c r="G92" s="118" t="s">
        <v>19</v>
      </c>
      <c r="H92" s="113" t="s">
        <v>19</v>
      </c>
      <c r="I92" s="72"/>
      <c r="J92" s="73"/>
      <c r="K92" s="53"/>
      <c r="M92" s="16"/>
      <c r="N92" s="16"/>
    </row>
    <row r="93" spans="3:14" s="4" customFormat="1" ht="15" customHeight="1">
      <c r="C93" s="83" t="s">
        <v>143</v>
      </c>
      <c r="D93" s="114" t="s">
        <v>144</v>
      </c>
      <c r="E93" s="115"/>
      <c r="F93" s="115"/>
      <c r="G93" s="118">
        <v>3</v>
      </c>
      <c r="H93" s="113" t="s">
        <v>41</v>
      </c>
      <c r="I93" s="89">
        <v>0</v>
      </c>
      <c r="J93" s="90">
        <f t="shared" ref="J93:J102" si="6">G93*I93</f>
        <v>0</v>
      </c>
      <c r="K93" s="53"/>
      <c r="L93" s="16"/>
      <c r="M93" s="16"/>
      <c r="N93" s="16"/>
    </row>
    <row r="94" spans="3:14" s="4" customFormat="1" ht="15" customHeight="1">
      <c r="C94" s="83" t="s">
        <v>145</v>
      </c>
      <c r="D94" s="114" t="s">
        <v>146</v>
      </c>
      <c r="E94" s="115"/>
      <c r="F94" s="115"/>
      <c r="G94" s="118">
        <v>1</v>
      </c>
      <c r="H94" s="113" t="s">
        <v>41</v>
      </c>
      <c r="I94" s="89">
        <v>0</v>
      </c>
      <c r="J94" s="90">
        <f t="shared" si="6"/>
        <v>0</v>
      </c>
      <c r="K94" s="53"/>
      <c r="L94" s="16"/>
      <c r="M94" s="16"/>
      <c r="N94" s="16"/>
    </row>
    <row r="95" spans="3:14" s="4" customFormat="1" ht="15" customHeight="1">
      <c r="C95" s="83" t="s">
        <v>147</v>
      </c>
      <c r="D95" s="114" t="s">
        <v>148</v>
      </c>
      <c r="E95" s="115"/>
      <c r="F95" s="115"/>
      <c r="G95" s="118">
        <v>1</v>
      </c>
      <c r="H95" s="113" t="s">
        <v>41</v>
      </c>
      <c r="I95" s="89">
        <v>0</v>
      </c>
      <c r="J95" s="90">
        <f t="shared" si="6"/>
        <v>0</v>
      </c>
      <c r="K95" s="53"/>
      <c r="L95" s="16"/>
      <c r="M95" s="16"/>
      <c r="N95" s="16"/>
    </row>
    <row r="96" spans="3:14" s="4" customFormat="1" ht="15" customHeight="1">
      <c r="C96" s="83" t="s">
        <v>149</v>
      </c>
      <c r="D96" s="114" t="s">
        <v>62</v>
      </c>
      <c r="E96" s="115"/>
      <c r="F96" s="115"/>
      <c r="G96" s="118">
        <v>1</v>
      </c>
      <c r="H96" s="113" t="s">
        <v>41</v>
      </c>
      <c r="I96" s="89">
        <v>0</v>
      </c>
      <c r="J96" s="90">
        <f t="shared" si="6"/>
        <v>0</v>
      </c>
      <c r="K96" s="53"/>
      <c r="L96" s="16"/>
      <c r="M96" s="16"/>
      <c r="N96" s="16"/>
    </row>
    <row r="97" spans="3:14" s="4" customFormat="1" ht="15" customHeight="1">
      <c r="C97" s="83" t="s">
        <v>150</v>
      </c>
      <c r="D97" s="114" t="s">
        <v>151</v>
      </c>
      <c r="E97" s="115"/>
      <c r="F97" s="115"/>
      <c r="G97" s="118">
        <v>2</v>
      </c>
      <c r="H97" s="113" t="s">
        <v>41</v>
      </c>
      <c r="I97" s="89">
        <v>0</v>
      </c>
      <c r="J97" s="90">
        <f t="shared" si="6"/>
        <v>0</v>
      </c>
      <c r="K97" s="53"/>
      <c r="M97" s="16"/>
      <c r="N97" s="16"/>
    </row>
    <row r="98" spans="3:14" s="4" customFormat="1" ht="15" customHeight="1">
      <c r="C98" s="83" t="s">
        <v>152</v>
      </c>
      <c r="D98" s="114" t="s">
        <v>153</v>
      </c>
      <c r="E98" s="115"/>
      <c r="F98" s="115"/>
      <c r="G98" s="118">
        <v>1</v>
      </c>
      <c r="H98" s="113" t="s">
        <v>41</v>
      </c>
      <c r="I98" s="89">
        <v>0</v>
      </c>
      <c r="J98" s="90">
        <f t="shared" si="6"/>
        <v>0</v>
      </c>
      <c r="K98" s="53"/>
      <c r="M98" s="16"/>
      <c r="N98" s="16"/>
    </row>
    <row r="99" spans="3:14" s="4" customFormat="1" ht="15" customHeight="1">
      <c r="C99" s="83" t="s">
        <v>154</v>
      </c>
      <c r="D99" s="114" t="s">
        <v>47</v>
      </c>
      <c r="E99" s="115"/>
      <c r="F99" s="115"/>
      <c r="G99" s="118">
        <v>2</v>
      </c>
      <c r="H99" s="113" t="s">
        <v>41</v>
      </c>
      <c r="I99" s="89">
        <v>0</v>
      </c>
      <c r="J99" s="90">
        <f t="shared" si="6"/>
        <v>0</v>
      </c>
      <c r="K99" s="53"/>
      <c r="M99" s="16"/>
      <c r="N99" s="16"/>
    </row>
    <row r="100" spans="3:14" s="4" customFormat="1" ht="15" customHeight="1">
      <c r="C100" s="83" t="s">
        <v>155</v>
      </c>
      <c r="D100" s="114" t="s">
        <v>156</v>
      </c>
      <c r="E100" s="115"/>
      <c r="F100" s="115"/>
      <c r="G100" s="118">
        <v>1</v>
      </c>
      <c r="H100" s="113" t="s">
        <v>41</v>
      </c>
      <c r="I100" s="89">
        <v>0</v>
      </c>
      <c r="J100" s="90">
        <f t="shared" si="6"/>
        <v>0</v>
      </c>
      <c r="K100" s="53"/>
      <c r="M100" s="16"/>
      <c r="N100" s="16"/>
    </row>
    <row r="101" spans="3:14" s="4" customFormat="1" ht="15" customHeight="1">
      <c r="C101" s="83" t="s">
        <v>157</v>
      </c>
      <c r="D101" s="114" t="s">
        <v>158</v>
      </c>
      <c r="E101" s="115"/>
      <c r="F101" s="115"/>
      <c r="G101" s="118">
        <v>1</v>
      </c>
      <c r="H101" s="113" t="s">
        <v>41</v>
      </c>
      <c r="I101" s="89">
        <v>0</v>
      </c>
      <c r="J101" s="90">
        <f>G101*I101</f>
        <v>0</v>
      </c>
      <c r="K101" s="53"/>
      <c r="M101" s="16"/>
      <c r="N101" s="16"/>
    </row>
    <row r="102" spans="3:14" s="4" customFormat="1" ht="15" customHeight="1">
      <c r="C102" s="83" t="s">
        <v>159</v>
      </c>
      <c r="D102" s="114" t="s">
        <v>160</v>
      </c>
      <c r="E102" s="115"/>
      <c r="F102" s="115"/>
      <c r="G102" s="118">
        <v>1</v>
      </c>
      <c r="H102" s="113" t="s">
        <v>41</v>
      </c>
      <c r="I102" s="89">
        <v>0</v>
      </c>
      <c r="J102" s="90">
        <f t="shared" si="6"/>
        <v>0</v>
      </c>
      <c r="K102" s="53"/>
      <c r="M102" s="16"/>
      <c r="N102" s="16"/>
    </row>
    <row r="103" spans="3:14" s="4" customFormat="1" ht="15" customHeight="1">
      <c r="C103" s="83"/>
      <c r="D103" s="19" t="s">
        <v>75</v>
      </c>
      <c r="E103" s="66"/>
      <c r="F103" s="66"/>
      <c r="G103" s="117"/>
      <c r="H103" s="59"/>
      <c r="I103" s="18"/>
      <c r="J103" s="60"/>
      <c r="K103" s="54"/>
      <c r="M103" s="16"/>
      <c r="N103" s="16"/>
    </row>
    <row r="104" spans="3:14" s="7" customFormat="1" ht="15" customHeight="1">
      <c r="C104" s="128"/>
      <c r="D104" s="129"/>
      <c r="E104" s="130"/>
      <c r="F104" s="130"/>
      <c r="G104" s="131"/>
      <c r="H104" s="132"/>
      <c r="I104" s="133"/>
      <c r="J104" s="134">
        <f>SUM(J93:J102)</f>
        <v>0</v>
      </c>
      <c r="K104" s="58"/>
      <c r="L104" s="4"/>
      <c r="M104" s="16"/>
      <c r="N104" s="16"/>
    </row>
    <row r="105" spans="3:14" s="4" customFormat="1" ht="15" customHeight="1">
      <c r="C105" s="82" t="s">
        <v>161</v>
      </c>
      <c r="D105" s="110" t="s">
        <v>162</v>
      </c>
      <c r="E105" s="111"/>
      <c r="F105" s="111"/>
      <c r="G105" s="118" t="s">
        <v>19</v>
      </c>
      <c r="H105" s="113" t="s">
        <v>19</v>
      </c>
      <c r="I105" s="72"/>
      <c r="J105" s="73"/>
      <c r="K105" s="53"/>
      <c r="M105" s="16"/>
      <c r="N105" s="16"/>
    </row>
    <row r="106" spans="3:14" s="4" customFormat="1" ht="15" customHeight="1">
      <c r="C106" s="83" t="s">
        <v>163</v>
      </c>
      <c r="D106" s="114" t="s">
        <v>144</v>
      </c>
      <c r="E106" s="115"/>
      <c r="F106" s="115"/>
      <c r="G106" s="118">
        <v>6</v>
      </c>
      <c r="H106" s="113" t="s">
        <v>41</v>
      </c>
      <c r="I106" s="89">
        <v>0</v>
      </c>
      <c r="J106" s="90">
        <f t="shared" ref="J106:J115" si="7">G106*I106</f>
        <v>0</v>
      </c>
      <c r="K106" s="53"/>
      <c r="L106" s="16"/>
      <c r="M106" s="16"/>
      <c r="N106" s="16"/>
    </row>
    <row r="107" spans="3:14" s="4" customFormat="1" ht="15" customHeight="1">
      <c r="C107" s="83" t="s">
        <v>164</v>
      </c>
      <c r="D107" s="114" t="s">
        <v>148</v>
      </c>
      <c r="E107" s="115"/>
      <c r="F107" s="115"/>
      <c r="G107" s="118">
        <v>4</v>
      </c>
      <c r="H107" s="113" t="s">
        <v>41</v>
      </c>
      <c r="I107" s="89">
        <v>0</v>
      </c>
      <c r="J107" s="90">
        <f t="shared" si="7"/>
        <v>0</v>
      </c>
      <c r="K107" s="53"/>
      <c r="L107" s="16"/>
      <c r="M107" s="16"/>
      <c r="N107" s="16"/>
    </row>
    <row r="108" spans="3:14" s="4" customFormat="1" ht="15" customHeight="1">
      <c r="C108" s="83" t="s">
        <v>165</v>
      </c>
      <c r="D108" s="114" t="s">
        <v>151</v>
      </c>
      <c r="E108" s="115"/>
      <c r="F108" s="115"/>
      <c r="G108" s="118">
        <v>2</v>
      </c>
      <c r="H108" s="113" t="s">
        <v>41</v>
      </c>
      <c r="I108" s="89">
        <v>0</v>
      </c>
      <c r="J108" s="90">
        <f t="shared" si="7"/>
        <v>0</v>
      </c>
      <c r="K108" s="53"/>
      <c r="L108" s="16"/>
      <c r="M108" s="16"/>
      <c r="N108" s="16"/>
    </row>
    <row r="109" spans="3:14" s="4" customFormat="1" ht="15" customHeight="1">
      <c r="C109" s="83" t="s">
        <v>166</v>
      </c>
      <c r="D109" s="114" t="s">
        <v>167</v>
      </c>
      <c r="E109" s="115"/>
      <c r="F109" s="115"/>
      <c r="G109" s="118">
        <v>1</v>
      </c>
      <c r="H109" s="113" t="s">
        <v>41</v>
      </c>
      <c r="I109" s="89">
        <v>0</v>
      </c>
      <c r="J109" s="90">
        <f t="shared" si="7"/>
        <v>0</v>
      </c>
      <c r="K109" s="53"/>
      <c r="L109" s="16"/>
      <c r="M109" s="16"/>
      <c r="N109" s="16"/>
    </row>
    <row r="110" spans="3:14" s="4" customFormat="1" ht="15" customHeight="1">
      <c r="C110" s="83" t="s">
        <v>168</v>
      </c>
      <c r="D110" s="114" t="s">
        <v>47</v>
      </c>
      <c r="E110" s="115"/>
      <c r="F110" s="115"/>
      <c r="G110" s="118">
        <v>2</v>
      </c>
      <c r="H110" s="113" t="s">
        <v>41</v>
      </c>
      <c r="I110" s="89">
        <v>0</v>
      </c>
      <c r="J110" s="90">
        <f t="shared" si="7"/>
        <v>0</v>
      </c>
      <c r="K110" s="53"/>
      <c r="L110" s="16"/>
      <c r="M110" s="16"/>
      <c r="N110" s="16"/>
    </row>
    <row r="111" spans="3:14" s="4" customFormat="1" ht="15" customHeight="1">
      <c r="C111" s="83" t="s">
        <v>169</v>
      </c>
      <c r="D111" s="114" t="s">
        <v>170</v>
      </c>
      <c r="E111" s="115"/>
      <c r="F111" s="115"/>
      <c r="G111" s="118">
        <v>1</v>
      </c>
      <c r="H111" s="113" t="s">
        <v>41</v>
      </c>
      <c r="I111" s="89">
        <v>0</v>
      </c>
      <c r="J111" s="90">
        <f t="shared" si="7"/>
        <v>0</v>
      </c>
      <c r="K111" s="53"/>
      <c r="L111" s="16"/>
      <c r="M111" s="16"/>
      <c r="N111" s="16"/>
    </row>
    <row r="112" spans="3:14" s="4" customFormat="1" ht="15" customHeight="1">
      <c r="C112" s="83" t="s">
        <v>171</v>
      </c>
      <c r="D112" s="114" t="s">
        <v>172</v>
      </c>
      <c r="E112" s="115"/>
      <c r="F112" s="115"/>
      <c r="G112" s="118">
        <v>1</v>
      </c>
      <c r="H112" s="113" t="s">
        <v>41</v>
      </c>
      <c r="I112" s="89">
        <v>0</v>
      </c>
      <c r="J112" s="90">
        <f t="shared" si="7"/>
        <v>0</v>
      </c>
      <c r="K112" s="53"/>
      <c r="L112" s="16"/>
      <c r="M112" s="16"/>
      <c r="N112" s="16"/>
    </row>
    <row r="113" spans="3:18" s="4" customFormat="1" ht="15" customHeight="1">
      <c r="C113" s="83" t="s">
        <v>173</v>
      </c>
      <c r="D113" s="114" t="s">
        <v>62</v>
      </c>
      <c r="E113" s="115"/>
      <c r="F113" s="115"/>
      <c r="G113" s="118">
        <v>1</v>
      </c>
      <c r="H113" s="113" t="s">
        <v>41</v>
      </c>
      <c r="I113" s="89">
        <v>0</v>
      </c>
      <c r="J113" s="90">
        <f>G113*I113</f>
        <v>0</v>
      </c>
      <c r="K113" s="53"/>
      <c r="L113" s="16"/>
      <c r="M113" s="16"/>
      <c r="N113" s="16"/>
    </row>
    <row r="114" spans="3:18" s="4" customFormat="1" ht="15" customHeight="1">
      <c r="C114" s="83" t="s">
        <v>174</v>
      </c>
      <c r="D114" s="114" t="s">
        <v>105</v>
      </c>
      <c r="E114" s="115"/>
      <c r="F114" s="115"/>
      <c r="G114" s="118">
        <v>2</v>
      </c>
      <c r="H114" s="113" t="s">
        <v>41</v>
      </c>
      <c r="I114" s="89">
        <v>0</v>
      </c>
      <c r="J114" s="90">
        <f>G114*I114</f>
        <v>0</v>
      </c>
      <c r="K114" s="53"/>
      <c r="L114" s="16"/>
      <c r="M114" s="16"/>
      <c r="N114" s="16"/>
    </row>
    <row r="115" spans="3:18" s="4" customFormat="1" ht="15" customHeight="1">
      <c r="C115" s="83" t="s">
        <v>175</v>
      </c>
      <c r="D115" s="114" t="s">
        <v>160</v>
      </c>
      <c r="E115" s="115"/>
      <c r="F115" s="115"/>
      <c r="G115" s="118">
        <v>2</v>
      </c>
      <c r="H115" s="113" t="s">
        <v>41</v>
      </c>
      <c r="I115" s="89">
        <v>0</v>
      </c>
      <c r="J115" s="90">
        <f t="shared" si="7"/>
        <v>0</v>
      </c>
      <c r="K115" s="53"/>
      <c r="L115" s="16"/>
      <c r="M115" s="16"/>
      <c r="N115" s="16"/>
    </row>
    <row r="116" spans="3:18" s="4" customFormat="1" ht="15" customHeight="1">
      <c r="C116" s="83"/>
      <c r="D116" s="19" t="s">
        <v>75</v>
      </c>
      <c r="E116" s="66"/>
      <c r="F116" s="66"/>
      <c r="G116" s="117"/>
      <c r="H116" s="59"/>
      <c r="I116" s="18"/>
      <c r="J116" s="60"/>
      <c r="K116" s="54"/>
      <c r="M116" s="16"/>
      <c r="N116" s="16"/>
    </row>
    <row r="117" spans="3:18" s="7" customFormat="1" ht="15" customHeight="1">
      <c r="C117" s="128"/>
      <c r="D117" s="129"/>
      <c r="E117" s="130"/>
      <c r="F117" s="130"/>
      <c r="G117" s="131"/>
      <c r="H117" s="132"/>
      <c r="I117" s="133"/>
      <c r="J117" s="134">
        <f>SUM(J106:J115)</f>
        <v>0</v>
      </c>
      <c r="K117" s="58"/>
      <c r="L117" s="4"/>
      <c r="M117" s="16"/>
      <c r="N117" s="16"/>
    </row>
    <row r="118" spans="3:18" s="4" customFormat="1" ht="15" customHeight="1">
      <c r="C118" s="83"/>
      <c r="D118" s="87"/>
      <c r="E118" s="74"/>
      <c r="F118" s="74"/>
      <c r="G118" s="119"/>
      <c r="H118" s="71"/>
      <c r="I118" s="89"/>
      <c r="J118" s="90"/>
      <c r="K118" s="53"/>
      <c r="L118" s="16"/>
      <c r="M118" s="16"/>
      <c r="N118" s="16"/>
    </row>
    <row r="119" spans="3:18" s="7" customFormat="1" ht="15" customHeight="1">
      <c r="C119" s="122"/>
      <c r="D119" s="121" t="s">
        <v>176</v>
      </c>
      <c r="E119" s="123"/>
      <c r="F119" s="123"/>
      <c r="G119" s="124"/>
      <c r="H119" s="125"/>
      <c r="I119" s="126"/>
      <c r="J119" s="127">
        <f>J45+J60+J71+J81+J91+J104+J117</f>
        <v>0</v>
      </c>
      <c r="K119" s="58"/>
      <c r="L119" s="4"/>
      <c r="M119" s="16"/>
      <c r="N119" s="16"/>
      <c r="O119" s="4"/>
      <c r="P119" s="4"/>
      <c r="Q119" s="4"/>
      <c r="R119" s="4"/>
    </row>
    <row r="120" spans="3:18" s="4" customFormat="1" ht="15" customHeight="1" thickBot="1">
      <c r="C120" s="26"/>
      <c r="D120" s="27"/>
      <c r="E120" s="67"/>
      <c r="F120" s="67"/>
      <c r="G120" s="34"/>
      <c r="H120" s="35"/>
      <c r="I120" s="28"/>
      <c r="J120" s="29"/>
      <c r="K120" s="16"/>
      <c r="M120" s="16"/>
      <c r="N120" s="16"/>
    </row>
    <row r="121" spans="3:18" s="4" customFormat="1" ht="9.75" thickBot="1">
      <c r="C121" s="45"/>
      <c r="E121" s="45"/>
      <c r="F121" s="45"/>
      <c r="G121" s="46"/>
      <c r="H121" s="47"/>
      <c r="I121" s="16"/>
      <c r="J121" s="16"/>
      <c r="K121" s="16"/>
      <c r="M121" s="16"/>
      <c r="N121" s="16"/>
    </row>
    <row r="122" spans="3:18" s="7" customFormat="1" ht="9">
      <c r="C122" s="79"/>
      <c r="D122" s="1" t="s">
        <v>177</v>
      </c>
      <c r="E122" s="61"/>
      <c r="F122" s="61"/>
      <c r="G122" s="2"/>
      <c r="H122" s="3"/>
      <c r="I122" s="13"/>
      <c r="J122" s="14"/>
      <c r="K122" s="55"/>
      <c r="M122" s="16"/>
      <c r="N122" s="16"/>
    </row>
    <row r="123" spans="3:18" s="7" customFormat="1" ht="9">
      <c r="C123" s="80"/>
      <c r="D123" s="36"/>
      <c r="E123" s="62"/>
      <c r="F123" s="62"/>
      <c r="G123" s="37"/>
      <c r="H123" s="38"/>
      <c r="I123" s="40" t="s">
        <v>9</v>
      </c>
      <c r="J123" s="39"/>
      <c r="K123" s="55"/>
      <c r="M123" s="16"/>
      <c r="N123" s="16"/>
    </row>
    <row r="124" spans="3:18" s="7" customFormat="1" ht="25.15" customHeight="1" thickBot="1">
      <c r="C124" s="80"/>
      <c r="D124" s="5" t="s">
        <v>10</v>
      </c>
      <c r="E124" s="63"/>
      <c r="F124" s="63"/>
      <c r="G124" s="17" t="s">
        <v>11</v>
      </c>
      <c r="H124" s="17" t="s">
        <v>12</v>
      </c>
      <c r="I124" s="6" t="s">
        <v>13</v>
      </c>
      <c r="J124" s="15" t="s">
        <v>14</v>
      </c>
      <c r="K124" s="57"/>
      <c r="M124" s="16"/>
      <c r="N124" s="16"/>
    </row>
    <row r="125" spans="3:18" s="7" customFormat="1" ht="9.75" thickBot="1">
      <c r="C125" s="81"/>
      <c r="D125" s="30"/>
      <c r="E125" s="64"/>
      <c r="F125" s="64"/>
      <c r="G125" s="30"/>
      <c r="H125" s="30"/>
      <c r="I125" s="30"/>
      <c r="J125" s="31"/>
      <c r="M125" s="16"/>
      <c r="N125" s="16"/>
    </row>
    <row r="126" spans="3:18" s="7" customFormat="1" ht="15" customHeight="1">
      <c r="C126" s="56"/>
      <c r="D126" s="48" t="s">
        <v>178</v>
      </c>
      <c r="E126" s="65"/>
      <c r="F126" s="65"/>
      <c r="G126" s="49"/>
      <c r="H126" s="50"/>
      <c r="I126" s="51"/>
      <c r="J126" s="52"/>
      <c r="K126" s="55"/>
      <c r="M126" s="16"/>
      <c r="N126" s="16"/>
    </row>
    <row r="127" spans="3:18" s="4" customFormat="1" ht="15" customHeight="1">
      <c r="C127" s="82">
        <v>2</v>
      </c>
      <c r="D127" s="110" t="s">
        <v>179</v>
      </c>
      <c r="E127" s="111"/>
      <c r="F127" s="111"/>
      <c r="G127" s="112" t="s">
        <v>19</v>
      </c>
      <c r="H127" s="113" t="s">
        <v>19</v>
      </c>
      <c r="I127" s="72"/>
      <c r="J127" s="73"/>
      <c r="K127" s="53"/>
      <c r="M127" s="16"/>
      <c r="N127" s="16"/>
    </row>
    <row r="128" spans="3:18" s="4" customFormat="1" ht="13.15" customHeight="1">
      <c r="C128" s="140" t="s">
        <v>180</v>
      </c>
      <c r="D128" s="141" t="s">
        <v>181</v>
      </c>
      <c r="E128" s="142"/>
      <c r="F128" s="142"/>
      <c r="G128" s="143">
        <v>1</v>
      </c>
      <c r="H128" s="144" t="s">
        <v>41</v>
      </c>
      <c r="I128" s="145">
        <v>0</v>
      </c>
      <c r="J128" s="146">
        <f>G128*I128</f>
        <v>0</v>
      </c>
      <c r="K128" s="53"/>
      <c r="L128" s="88"/>
      <c r="M128" s="16"/>
      <c r="N128" s="16"/>
    </row>
    <row r="129" spans="3:18" s="4" customFormat="1" ht="291.75" customHeight="1">
      <c r="C129" s="147"/>
      <c r="D129" s="153" t="s">
        <v>182</v>
      </c>
      <c r="E129" s="148"/>
      <c r="F129" s="148"/>
      <c r="G129" s="149"/>
      <c r="H129" s="150"/>
      <c r="I129" s="151"/>
      <c r="J129" s="152"/>
      <c r="K129" s="53"/>
      <c r="L129" s="88"/>
      <c r="M129" s="16"/>
      <c r="N129" s="16"/>
    </row>
    <row r="130" spans="3:18" s="4" customFormat="1" ht="15" customHeight="1">
      <c r="C130" s="83" t="s">
        <v>183</v>
      </c>
      <c r="D130" s="87" t="s">
        <v>184</v>
      </c>
      <c r="E130" s="74"/>
      <c r="F130" s="74"/>
      <c r="G130" s="116">
        <v>1</v>
      </c>
      <c r="H130" s="113" t="s">
        <v>41</v>
      </c>
      <c r="I130" s="89">
        <v>0</v>
      </c>
      <c r="J130" s="90">
        <f>G130*I130</f>
        <v>0</v>
      </c>
      <c r="K130" s="53"/>
      <c r="L130" s="88"/>
      <c r="M130" s="16"/>
      <c r="N130" s="16"/>
    </row>
    <row r="131" spans="3:18" s="4" customFormat="1" ht="15" customHeight="1">
      <c r="C131" s="83" t="s">
        <v>185</v>
      </c>
      <c r="D131" s="87" t="s">
        <v>186</v>
      </c>
      <c r="E131" s="74"/>
      <c r="F131" s="74"/>
      <c r="G131" s="116">
        <v>1</v>
      </c>
      <c r="H131" s="113" t="s">
        <v>41</v>
      </c>
      <c r="I131" s="89">
        <v>0</v>
      </c>
      <c r="J131" s="90">
        <f>G131*I131</f>
        <v>0</v>
      </c>
      <c r="K131" s="53"/>
      <c r="L131" s="88"/>
      <c r="M131" s="16"/>
      <c r="N131" s="16"/>
    </row>
    <row r="132" spans="3:18" s="4" customFormat="1" ht="15" customHeight="1">
      <c r="C132" s="83"/>
      <c r="D132" s="19" t="s">
        <v>75</v>
      </c>
      <c r="E132" s="66"/>
      <c r="F132" s="66"/>
      <c r="G132" s="117"/>
      <c r="H132" s="59"/>
      <c r="I132" s="18"/>
      <c r="J132" s="60"/>
      <c r="K132" s="54"/>
      <c r="M132" s="16"/>
      <c r="N132" s="16"/>
    </row>
    <row r="133" spans="3:18" s="7" customFormat="1" ht="15" customHeight="1">
      <c r="C133" s="128"/>
      <c r="D133" s="129"/>
      <c r="E133" s="130"/>
      <c r="F133" s="130"/>
      <c r="G133" s="131"/>
      <c r="H133" s="132"/>
      <c r="I133" s="133"/>
      <c r="J133" s="134">
        <f>SUM(J128:J132)</f>
        <v>0</v>
      </c>
      <c r="K133" s="58"/>
      <c r="L133" s="4"/>
      <c r="M133" s="16"/>
      <c r="N133" s="16"/>
    </row>
    <row r="134" spans="3:18" s="4" customFormat="1" ht="15" customHeight="1">
      <c r="C134" s="83"/>
      <c r="D134" s="87"/>
      <c r="E134" s="74"/>
      <c r="F134" s="74"/>
      <c r="G134" s="119"/>
      <c r="H134" s="71"/>
      <c r="I134" s="89"/>
      <c r="J134" s="90"/>
      <c r="K134" s="53"/>
      <c r="L134" s="16"/>
      <c r="M134" s="16"/>
      <c r="N134" s="16"/>
    </row>
    <row r="135" spans="3:18" s="7" customFormat="1" ht="15" customHeight="1">
      <c r="C135" s="122"/>
      <c r="D135" s="121" t="s">
        <v>187</v>
      </c>
      <c r="E135" s="123"/>
      <c r="F135" s="123"/>
      <c r="G135" s="124"/>
      <c r="H135" s="125"/>
      <c r="I135" s="126"/>
      <c r="J135" s="127">
        <f>J133</f>
        <v>0</v>
      </c>
      <c r="K135" s="58"/>
      <c r="L135" s="4"/>
      <c r="M135" s="16"/>
      <c r="N135" s="16"/>
      <c r="O135" s="4"/>
      <c r="P135" s="4"/>
      <c r="Q135" s="4"/>
      <c r="R135" s="4"/>
    </row>
    <row r="136" spans="3:18" s="4" customFormat="1" ht="9.75" thickBot="1">
      <c r="C136" s="26"/>
      <c r="D136" s="27"/>
      <c r="E136" s="67"/>
      <c r="F136" s="67"/>
      <c r="G136" s="34"/>
      <c r="H136" s="35"/>
      <c r="I136" s="28"/>
      <c r="J136" s="29"/>
      <c r="K136" s="16"/>
      <c r="L136" s="75"/>
      <c r="M136" s="16"/>
      <c r="N136" s="16"/>
    </row>
    <row r="137" spans="3:18" s="4" customFormat="1" ht="9.75" thickBot="1">
      <c r="C137" s="45"/>
      <c r="E137" s="45"/>
      <c r="F137" s="45"/>
      <c r="G137" s="46"/>
      <c r="H137" s="47"/>
      <c r="I137" s="16"/>
      <c r="J137" s="16"/>
      <c r="K137" s="16"/>
      <c r="M137" s="16"/>
      <c r="N137" s="16"/>
    </row>
    <row r="138" spans="3:18" s="7" customFormat="1" ht="15">
      <c r="C138" s="77"/>
      <c r="D138" s="135" t="s">
        <v>188</v>
      </c>
      <c r="E138" s="68"/>
      <c r="F138" s="68"/>
      <c r="G138" s="41"/>
      <c r="H138" s="42"/>
      <c r="I138" s="43"/>
      <c r="J138" s="44"/>
      <c r="K138" s="16"/>
      <c r="M138" s="16"/>
      <c r="N138" s="16"/>
      <c r="O138" s="4"/>
      <c r="P138" s="4"/>
      <c r="Q138" s="4"/>
      <c r="R138" s="4"/>
    </row>
    <row r="139" spans="3:18" s="4" customFormat="1" ht="12" customHeight="1">
      <c r="C139" s="22"/>
      <c r="D139" s="136"/>
      <c r="E139" s="69"/>
      <c r="F139" s="69"/>
      <c r="G139" s="20"/>
      <c r="H139" s="21"/>
      <c r="I139" s="24"/>
      <c r="J139" s="25"/>
      <c r="K139" s="16"/>
      <c r="L139" s="7"/>
      <c r="M139" s="16"/>
      <c r="N139" s="16"/>
    </row>
    <row r="140" spans="3:18" s="4" customFormat="1" ht="12" customHeight="1">
      <c r="C140" s="22"/>
      <c r="D140" s="136" t="s">
        <v>189</v>
      </c>
      <c r="E140" s="69"/>
      <c r="F140" s="69"/>
      <c r="G140" s="20"/>
      <c r="H140" s="21"/>
      <c r="I140" s="24"/>
      <c r="J140" s="138">
        <f>J119</f>
        <v>0</v>
      </c>
      <c r="K140" s="16"/>
      <c r="L140" s="7"/>
      <c r="M140" s="16"/>
      <c r="N140" s="16"/>
    </row>
    <row r="141" spans="3:18" s="4" customFormat="1" ht="12" customHeight="1">
      <c r="C141" s="22"/>
      <c r="D141" s="136" t="s">
        <v>190</v>
      </c>
      <c r="E141" s="69"/>
      <c r="F141" s="69"/>
      <c r="G141" s="20"/>
      <c r="H141" s="21"/>
      <c r="I141" s="24"/>
      <c r="J141" s="138">
        <f>J135</f>
        <v>0</v>
      </c>
      <c r="K141" s="16"/>
      <c r="L141" s="7"/>
      <c r="M141" s="16"/>
      <c r="N141" s="16"/>
    </row>
    <row r="142" spans="3:18" s="4" customFormat="1" ht="12" customHeight="1">
      <c r="C142" s="22"/>
      <c r="D142" s="136"/>
      <c r="E142" s="69"/>
      <c r="F142" s="69"/>
      <c r="G142" s="20"/>
      <c r="H142" s="21"/>
      <c r="I142" s="24"/>
      <c r="J142" s="25"/>
      <c r="K142" s="16"/>
      <c r="L142" s="7"/>
      <c r="M142" s="16"/>
      <c r="N142" s="16"/>
    </row>
    <row r="143" spans="3:18" s="4" customFormat="1" ht="12" customHeight="1">
      <c r="C143" s="78"/>
      <c r="D143" s="120" t="s">
        <v>191</v>
      </c>
      <c r="E143" s="70"/>
      <c r="F143" s="70"/>
      <c r="G143" s="32"/>
      <c r="H143" s="33"/>
      <c r="I143" s="23"/>
      <c r="J143" s="76">
        <f>SUM(J140:J142)</f>
        <v>0</v>
      </c>
      <c r="K143" s="58"/>
      <c r="M143" s="16"/>
      <c r="N143" s="16"/>
    </row>
    <row r="144" spans="3:18" s="4" customFormat="1" ht="9.75" thickBot="1">
      <c r="C144" s="26"/>
      <c r="D144" s="137"/>
      <c r="E144" s="67"/>
      <c r="F144" s="67"/>
      <c r="G144" s="34"/>
      <c r="H144" s="35"/>
      <c r="I144" s="28"/>
      <c r="J144" s="29"/>
      <c r="K144" s="16"/>
      <c r="L144" s="75"/>
      <c r="M144" s="16"/>
      <c r="N144" s="16"/>
    </row>
    <row r="145" spans="3:14">
      <c r="E145" s="10"/>
      <c r="F145" s="11"/>
      <c r="G145" s="8"/>
      <c r="H145" s="8"/>
      <c r="I145" s="91"/>
      <c r="K145" s="16"/>
      <c r="L145" s="16"/>
      <c r="M145"/>
      <c r="N145"/>
    </row>
    <row r="146" spans="3:14">
      <c r="C146" s="92"/>
      <c r="D146" s="91" t="s">
        <v>192</v>
      </c>
      <c r="E146" s="94"/>
      <c r="F146" s="95"/>
      <c r="G146" s="96"/>
      <c r="H146" s="96"/>
      <c r="I146" s="93"/>
    </row>
    <row r="147" spans="3:14">
      <c r="C147" s="92"/>
      <c r="D147" s="98" t="s">
        <v>193</v>
      </c>
      <c r="E147" s="99"/>
      <c r="F147" s="100"/>
      <c r="G147" s="101"/>
      <c r="H147" s="101"/>
      <c r="I147" s="101"/>
    </row>
    <row r="148" spans="3:14">
      <c r="C148" s="92"/>
      <c r="D148" s="98" t="s">
        <v>194</v>
      </c>
      <c r="E148" s="99"/>
      <c r="F148" s="103"/>
      <c r="G148" s="101"/>
      <c r="H148" s="101"/>
      <c r="I148" s="101"/>
      <c r="J148" s="93"/>
      <c r="K148" s="91"/>
      <c r="L148" s="93"/>
    </row>
    <row r="149" spans="3:14">
      <c r="I149" s="11"/>
    </row>
    <row r="150" spans="3:14">
      <c r="F150" s="97"/>
      <c r="G150" s="97"/>
      <c r="H150" s="96"/>
      <c r="I150" s="96"/>
    </row>
    <row r="151" spans="3:14">
      <c r="F151" s="93"/>
      <c r="G151" s="102" t="s">
        <v>195</v>
      </c>
      <c r="H151" s="93"/>
    </row>
  </sheetData>
  <pageMargins left="0.51181102362204722" right="0.39370078740157483" top="1.3779527559055118" bottom="0.55118110236220474" header="0.15748031496062992" footer="0.15748031496062992"/>
  <pageSetup paperSize="9" scale="85" orientation="portrait" horizontalDpi="300" verticalDpi="300" r:id="rId1"/>
  <headerFooter alignWithMargins="0">
    <oddHeader xml:space="preserve">&amp;L&amp;G&amp;C
</oddHeader>
    <oddFooter>&amp;LPlanilha orçamentária
Fornecimento e instalação de novo CPD SESC Joinville&amp;R&amp;8Página &amp;P/&amp;N</oddFooter>
  </headerFooter>
  <drawing r:id="rId2"/>
  <legacyDrawing r:id="rId3"/>
  <legacyDrawingHF r:id="rId4"/>
  <oleObjects>
    <mc:AlternateContent xmlns:mc="http://schemas.openxmlformats.org/markup-compatibility/2006">
      <mc:Choice Requires="x14">
        <oleObject progId="Equation.3" shapeId="1756" r:id="rId5">
          <objectPr defaultSize="0" autoPict="0" r:id="rId6">
            <anchor moveWithCells="1" sizeWithCells="1">
              <from>
                <xdr:col>8</xdr:col>
                <xdr:colOff>257175</xdr:colOff>
                <xdr:row>121</xdr:row>
                <xdr:rowOff>0</xdr:rowOff>
              </from>
              <to>
                <xdr:col>9</xdr:col>
                <xdr:colOff>0</xdr:colOff>
                <xdr:row>121</xdr:row>
                <xdr:rowOff>0</xdr:rowOff>
              </to>
            </anchor>
          </objectPr>
        </oleObject>
      </mc:Choice>
      <mc:Fallback>
        <oleObject progId="Equation.3" shapeId="1756" r:id="rId5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6B6ED4538E194BAF78F13EB96F2F86" ma:contentTypeVersion="19" ma:contentTypeDescription="Crie um novo documento." ma:contentTypeScope="" ma:versionID="b7742de114bb2c124505043167359c99">
  <xsd:schema xmlns:xsd="http://www.w3.org/2001/XMLSchema" xmlns:xs="http://www.w3.org/2001/XMLSchema" xmlns:p="http://schemas.microsoft.com/office/2006/metadata/properties" xmlns:ns1="http://schemas.microsoft.com/sharepoint/v3" xmlns:ns2="f05a4387-5b93-4166-bc98-7f5883bbf940" xmlns:ns3="87847bdd-0d1e-4443-ba0f-c590836cc127" targetNamespace="http://schemas.microsoft.com/office/2006/metadata/properties" ma:root="true" ma:fieldsID="29d43157a30b8fe01540263b53f9325f" ns1:_="" ns2:_="" ns3:_="">
    <xsd:import namespace="http://schemas.microsoft.com/sharepoint/v3"/>
    <xsd:import namespace="f05a4387-5b93-4166-bc98-7f5883bbf940"/>
    <xsd:import namespace="87847bdd-0d1e-4443-ba0f-c590836cc1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  <xsd:element ref="ns2:_Flow_SignoffStatu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5a4387-5b93-4166-bc98-7f5883bbf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2" nillable="true" ma:displayName="Status de liberação" ma:internalName="Status_x0020_de_x0020_libera_x00e7__x00e3_o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Marcações de imagem" ma:readOnly="false" ma:fieldId="{5cf76f15-5ced-4ddc-b409-7134ff3c332f}" ma:taxonomyMulti="true" ma:sspId="c79109d5-e067-4a55-9611-ccbaa98b80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847bdd-0d1e-4443-ba0f-c590836cc12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c6dbf7a9-4a9d-45a6-9858-3a2d5251772f}" ma:internalName="TaxCatchAll" ma:showField="CatchAllData" ma:web="87847bdd-0d1e-4443-ba0f-c590836cc1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38D730-5841-464D-BB1B-7AD4940C90CB}"/>
</file>

<file path=customXml/itemProps2.xml><?xml version="1.0" encoding="utf-8"?>
<ds:datastoreItem xmlns:ds="http://schemas.openxmlformats.org/officeDocument/2006/customXml" ds:itemID="{C5FEDC06-3439-4E84-9C27-56D75F2D7A8E}"/>
</file>

<file path=customXml/itemProps3.xml><?xml version="1.0" encoding="utf-8"?>
<ds:datastoreItem xmlns:ds="http://schemas.openxmlformats.org/officeDocument/2006/customXml" ds:itemID="{8087E27F-8248-47EC-A219-FF164D8AE9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SESC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SESC</dc:creator>
  <cp:keywords/>
  <dc:description/>
  <cp:lastModifiedBy>X</cp:lastModifiedBy>
  <cp:revision/>
  <dcterms:created xsi:type="dcterms:W3CDTF">2001-02-15T17:16:09Z</dcterms:created>
  <dcterms:modified xsi:type="dcterms:W3CDTF">2022-08-26T11:40:20Z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Marcello Farias Rodrigues</vt:lpwstr>
  </property>
  <property fmtid="{D5CDD505-2E9C-101B-9397-08002B2CF9AE}" pid="3" name="Order">
    <vt:lpwstr>2198200.00000000</vt:lpwstr>
  </property>
  <property fmtid="{D5CDD505-2E9C-101B-9397-08002B2CF9AE}" pid="4" name="display_urn:schemas-microsoft-com:office:office#Author">
    <vt:lpwstr>Marcello Farias Rodrigues</vt:lpwstr>
  </property>
</Properties>
</file>